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9440" windowHeight="9630" activeTab="7"/>
  </bookViews>
  <sheets>
    <sheet name="форма 2.1." sheetId="1" r:id="rId1"/>
    <sheet name="форма 2.2." sheetId="2" r:id="rId2"/>
    <sheet name="форма 2.3." sheetId="3" r:id="rId3"/>
    <sheet name="форма 2.4." sheetId="4" r:id="rId4"/>
    <sheet name="форма 2.5." sheetId="5" r:id="rId5"/>
    <sheet name="форма 2.6." sheetId="6" r:id="rId6"/>
    <sheet name="форма 2.7." sheetId="7" r:id="rId7"/>
    <sheet name="форма 2.8." sheetId="8" r:id="rId8"/>
  </sheets>
  <definedNames/>
  <calcPr fullCalcOnLoad="1" refMode="R1C1"/>
</workbook>
</file>

<file path=xl/sharedStrings.xml><?xml version="1.0" encoding="utf-8"?>
<sst xmlns="http://schemas.openxmlformats.org/spreadsheetml/2006/main" count="1004" uniqueCount="360">
  <si>
    <t>2.1. Общие сведения о МКД</t>
  </si>
  <si>
    <t>№ п/п</t>
  </si>
  <si>
    <t>Наименование парметра</t>
  </si>
  <si>
    <t>Ед. измерения</t>
  </si>
  <si>
    <t>Значение</t>
  </si>
  <si>
    <t>1.</t>
  </si>
  <si>
    <t>Сведения о способе управления МКД</t>
  </si>
  <si>
    <t>2.</t>
  </si>
  <si>
    <t>3.</t>
  </si>
  <si>
    <t>Сведения о способе формирования капитального ремонта</t>
  </si>
  <si>
    <t>4.</t>
  </si>
  <si>
    <t>Общая характристика МКД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</si>
  <si>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</si>
  <si>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</si>
  <si>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</si>
  <si>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</si>
  <si>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</si>
  <si>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</si>
  <si>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</si>
  <si>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</si>
  <si>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</si>
  <si>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</si>
  <si>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</si>
  <si>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</si>
  <si>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</si>
  <si>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</si>
  <si>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</si>
  <si>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</si>
  <si>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</si>
  <si>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</si>
  <si>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</si>
  <si>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</si>
  <si>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</si>
  <si>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</si>
  <si>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</si>
  <si>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</si>
  <si>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</si>
  <si>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</si>
  <si>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</si>
  <si>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Элементы благоустройства</t>
  </si>
  <si>
    <t>Дата заполнения</t>
  </si>
  <si>
    <t>Документ, подтверждающий выбранный способ управления (протокол общего собрания собственников)</t>
  </si>
  <si>
    <t>Договор управления</t>
  </si>
  <si>
    <t>Способ формирования фонда капитального ремонта</t>
  </si>
  <si>
    <t>Адрес МКД</t>
  </si>
  <si>
    <t>Год постройки / Год ввода в эксплуатацию</t>
  </si>
  <si>
    <t>Серия, тип постройки здания</t>
  </si>
  <si>
    <t>Тип дома</t>
  </si>
  <si>
    <t>Количество этажей:</t>
  </si>
  <si>
    <t xml:space="preserve">   наибольшее</t>
  </si>
  <si>
    <t xml:space="preserve">   наименьшее</t>
  </si>
  <si>
    <t>Количество подъездов</t>
  </si>
  <si>
    <t>Количество лифтов</t>
  </si>
  <si>
    <t>Количество помещений</t>
  </si>
  <si>
    <t xml:space="preserve">   жилых</t>
  </si>
  <si>
    <t xml:space="preserve">   нежилых</t>
  </si>
  <si>
    <t>Общая площадь дома, в том числе:</t>
  </si>
  <si>
    <t xml:space="preserve">   общая площадь жилых помещений</t>
  </si>
  <si>
    <t xml:space="preserve">   общая площадь нежилых помещений</t>
  </si>
  <si>
    <t xml:space="preserve">   общая площадь,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</si>
  <si>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</si>
  <si>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</si>
  <si>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</si>
  <si>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</si>
  <si>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</si>
  <si>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</si>
  <si>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</si>
  <si>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</si>
  <si>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Детская площадка</t>
  </si>
  <si>
    <t>Спортивная площадка</t>
  </si>
  <si>
    <t>Другое</t>
  </si>
  <si>
    <t>ед.</t>
  </si>
  <si>
    <t>-</t>
  </si>
  <si>
    <t>кв.м.</t>
  </si>
  <si>
    <t>Единица измерения</t>
  </si>
  <si>
    <t>2.2. Сведения об основных конструктивных элементах МКД, оборудовании и систем инженерно-технического обеспечения, входящих в состав общего имущества в МКД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</si>
  <si>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</si>
  <si>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</si>
  <si>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</si>
  <si>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</si>
  <si>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</si>
  <si>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</t>
  </si>
  <si>
    <t>Тип фасада</t>
  </si>
  <si>
    <t xml:space="preserve">Крыши 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</si>
  <si>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</si>
  <si>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</si>
  <si>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</si>
  <si>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</si>
  <si>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</si>
  <si>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</si>
  <si>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</si>
  <si>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</t>
  </si>
  <si>
    <t>Номер подъезда</t>
  </si>
  <si>
    <t>Тип лифта</t>
  </si>
  <si>
    <t>Год ввода в эксплуатацию</t>
  </si>
  <si>
    <t>Общедомовые приборы учета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</si>
  <si>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</si>
  <si>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</si>
  <si>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</si>
  <si>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</si>
  <si>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проверки / замены прибора учета</t>
  </si>
  <si>
    <t>Система электроснабжения</t>
  </si>
  <si>
    <t>Тип системы электроснабжения</t>
  </si>
  <si>
    <t>Количество вводов в МКД</t>
  </si>
  <si>
    <t>Тип системы теплоснабжения</t>
  </si>
  <si>
    <t>Система теплоснабжения</t>
  </si>
  <si>
    <t>Система горячего водоснабжения</t>
  </si>
  <si>
    <t>Система пожаротушения</t>
  </si>
  <si>
    <t>Система водостоков</t>
  </si>
  <si>
    <t>Дополнительное оборудование</t>
  </si>
  <si>
    <t>Система вентиляции</t>
  </si>
  <si>
    <t>Система газоснабжения</t>
  </si>
  <si>
    <t>Система водоотведения</t>
  </si>
  <si>
    <t>Система холодного водоснабжения</t>
  </si>
  <si>
    <t>Тип системы холодного водоснабжения</t>
  </si>
  <si>
    <t>Тип системы водоотведения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</si>
  <si>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</si>
  <si>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</si>
  <si>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</si>
  <si>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</si>
  <si>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Вид оборудования</t>
  </si>
  <si>
    <t>куб.м.</t>
  </si>
  <si>
    <t>Тип системы водостоков</t>
  </si>
  <si>
    <t>Тип системы горячего водоснабжения</t>
  </si>
  <si>
    <t>многоквартирный</t>
  </si>
  <si>
    <t>не присвоен</t>
  </si>
  <si>
    <t>нет</t>
  </si>
  <si>
    <t>отсутствует</t>
  </si>
  <si>
    <t>центральное</t>
  </si>
  <si>
    <t xml:space="preserve">детская площадка </t>
  </si>
  <si>
    <t>хозяйственная площадка</t>
  </si>
  <si>
    <t>ж/бет</t>
  </si>
  <si>
    <t>приточная</t>
  </si>
  <si>
    <t>плоская</t>
  </si>
  <si>
    <t>рулонная</t>
  </si>
  <si>
    <t>внутренние</t>
  </si>
  <si>
    <t>ленточный</t>
  </si>
  <si>
    <t>кирпичные</t>
  </si>
  <si>
    <t>облицован плиткой</t>
  </si>
  <si>
    <t>отсутствует, требуется установка</t>
  </si>
  <si>
    <t>ЦО, ГВС ХВС</t>
  </si>
  <si>
    <t>на лестничн клетке</t>
  </si>
  <si>
    <t>пассажирский</t>
  </si>
  <si>
    <t>м/р-н Паново № 11</t>
  </si>
  <si>
    <t>44:27:080515:71</t>
  </si>
  <si>
    <t>№ 3,4</t>
  </si>
  <si>
    <t>форма 2.3. Сведения о выполняемых работах по содержанию и ремонту общего имущества в МКД</t>
  </si>
  <si>
    <t xml:space="preserve">Наименование параметра </t>
  </si>
  <si>
    <t>Наименование работ (услуг)</t>
  </si>
  <si>
    <t>содержание и ремонт общего имущества МКД</t>
  </si>
  <si>
    <t>руб./кв.м.</t>
  </si>
  <si>
    <t>Стоимость на единицу измерения</t>
  </si>
  <si>
    <t>руб.</t>
  </si>
  <si>
    <t>Дата начала действия установленного размера стоимости работ (услуг)</t>
  </si>
  <si>
    <t>Основание установления стоимости работ (услуг)</t>
  </si>
  <si>
    <t>Постановления Администрации г. Костромы №1585</t>
  </si>
  <si>
    <t>Периодичность предоставления работ (услуг)</t>
  </si>
  <si>
    <t>ежемесячно</t>
  </si>
  <si>
    <t>Исполнитель работ (услуг)</t>
  </si>
  <si>
    <t>ООО "Заволжье"</t>
  </si>
  <si>
    <t>форма 2.8. Отчет об исполнении УО договора управления</t>
  </si>
  <si>
    <t>Наименование параметра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</si>
  <si>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</si>
  <si>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</si>
  <si>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</si>
  <si>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</t>
  </si>
  <si>
    <t xml:space="preserve">   переплаты потребителями</t>
  </si>
  <si>
    <t xml:space="preserve">   задолженность потребителей</t>
  </si>
  <si>
    <t>Начислено за работы (услуги) по содержанию и текущему ремонту, в том числе:</t>
  </si>
  <si>
    <t xml:space="preserve">  за содержание дома</t>
  </si>
  <si>
    <t xml:space="preserve">   за текущий ремонт</t>
  </si>
  <si>
    <t xml:space="preserve">  за услуги управления</t>
  </si>
  <si>
    <t>Получено денежных средств, в том числе:</t>
  </si>
  <si>
    <t xml:space="preserve">   денежные средства от потребителей</t>
  </si>
  <si>
    <t xml:space="preserve">   целевых взносов от потребителей</t>
  </si>
  <si>
    <t xml:space="preserve">   субсидий </t>
  </si>
  <si>
    <t xml:space="preserve">   денежных средств от использования общего имущества</t>
  </si>
  <si>
    <t xml:space="preserve">   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</si>
  <si>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</si>
  <si>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</si>
  <si>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 xml:space="preserve">   переплата потребителями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</si>
  <si>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</si>
  <si>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</si>
  <si>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</si>
  <si>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</si>
  <si>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</si>
  <si>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</si>
  <si>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</si>
  <si>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</si>
  <si>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32.</t>
  </si>
  <si>
    <t>33.</t>
  </si>
  <si>
    <t>Информация о предоставленных  коммунальных услугах</t>
  </si>
  <si>
    <t>34.</t>
  </si>
  <si>
    <t>Виды коммунальных услуг</t>
  </si>
  <si>
    <t>35.</t>
  </si>
  <si>
    <t>36.</t>
  </si>
  <si>
    <t>Общий объем потребления</t>
  </si>
  <si>
    <t>37.</t>
  </si>
  <si>
    <t>Начислено потребителями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</si>
  <si>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</si>
  <si>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</si>
  <si>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</si>
  <si>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</si>
  <si>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</si>
  <si>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</si>
  <si>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</si>
  <si>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</si>
  <si>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</si>
  <si>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</si>
  <si>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</si>
  <si>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</si>
  <si>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</si>
  <si>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</si>
  <si>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</si>
  <si>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</si>
  <si>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</si>
  <si>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введении претнзионно-исковой 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</si>
  <si>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</si>
  <si>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</si>
  <si>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</si>
  <si>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</si>
  <si>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</si>
  <si>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</si>
  <si>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2.7. Сведения о проведенных общих собраниях собственников помещений МКД</t>
  </si>
  <si>
    <t>Реквизиты протокола общего собрания (дата, №)</t>
  </si>
  <si>
    <t>Протокол общего собрания собственников, содержащий результат (решение собственников)</t>
  </si>
  <si>
    <t>форма 2.6. Сведения о капитальном ремонте общего имущества в МКД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</si>
  <si>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</si>
  <si>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</si>
  <si>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 с решением общего собрания помещений МКД</t>
  </si>
  <si>
    <t>6,34 руб.*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</si>
  <si>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</si>
  <si>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нет протокола</t>
  </si>
  <si>
    <t>*в соответствии с Постановлением Администрации Костромской области № 575-а от 26 декабря 2013 года тариф взноса на капитальный ремонт с 01 января 2015 года составляет 6,34 рубля</t>
  </si>
  <si>
    <t>Некоммерческая организация «Фонд капитального ремонта многоквартирных домов Костромской области»  (Специальный счет в ОАО "Сбербанк России")</t>
  </si>
  <si>
    <t>2.5. Сведения об использовании общего имущества в МКД</t>
  </si>
  <si>
    <t>Наименование объекта общего имущества</t>
  </si>
  <si>
    <t>МКД</t>
  </si>
  <si>
    <t>Назначение объекта общего иумущества</t>
  </si>
  <si>
    <t>МКД (РЕКЛАМА СТЕНДЫ)</t>
  </si>
  <si>
    <t>Площадь объекта общего имущества</t>
  </si>
  <si>
    <t>Сведения о передаче во владение и пользование общего имущества третьим лицам</t>
  </si>
  <si>
    <t>Наименование владельца (пользователя)</t>
  </si>
  <si>
    <t>ИП Савельева М.Ю.</t>
  </si>
  <si>
    <t>ИНН владельца (пользователя)</t>
  </si>
  <si>
    <t>ИНН 440124477025</t>
  </si>
  <si>
    <t>Реквизиты договора (номер и дата)</t>
  </si>
  <si>
    <t>№ 7 УК-КОС-ЛП-07 от 01.07.2013 г.</t>
  </si>
  <si>
    <t>Дата начала действия договора</t>
  </si>
  <si>
    <t>01.07.2013 г.</t>
  </si>
  <si>
    <t>Стоимость по договору в месяц</t>
  </si>
  <si>
    <t>стенд 30 руб.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</si>
  <si>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</si>
  <si>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МКД (домовой коммутатор Huawei S2326)</t>
  </si>
  <si>
    <t>ОАО "Ростелеком"</t>
  </si>
  <si>
    <t>ИНН 7707049388</t>
  </si>
  <si>
    <t>№ 459/11-КОФ от 29.12.2014 г.</t>
  </si>
  <si>
    <t>29.12.2011 Г.</t>
  </si>
  <si>
    <t>форма 2.4. Сведения об оказываемых коммунальных услугах</t>
  </si>
  <si>
    <t>Вид коммунальной услуги</t>
  </si>
  <si>
    <t>Электроэнергия</t>
  </si>
  <si>
    <t>Тип предоставления услуги</t>
  </si>
  <si>
    <t>Услуга по электроснабжению</t>
  </si>
  <si>
    <t>руб./Квт.ч.</t>
  </si>
  <si>
    <t>Тариф, установленный для потребителей</t>
  </si>
  <si>
    <t>Лицо, осуществляющее поставку коммунального ресурса</t>
  </si>
  <si>
    <t>ОАО " Костромская сбытовая компания"</t>
  </si>
  <si>
    <t>Реквизиты договора на поставку коммунального ресурса (номер и дата)</t>
  </si>
  <si>
    <t>№ б/н от 01.02.2015 г.</t>
  </si>
  <si>
    <t>Нормативный правовой акт, устанавливающий тариф (дата, № наименование принявшего акт органа)</t>
  </si>
  <si>
    <t>Постановление  департамента государственного регулирования цен и тарифов Костромской области от 17 декабря 2013 года №13/577</t>
  </si>
  <si>
    <t>Дата начала действия тарифа</t>
  </si>
  <si>
    <t>Норматив потребелния коммунальной услуги в жилых помещениях</t>
  </si>
  <si>
    <t>по количеству проживающих и месту проживания, а так же количеству комнат в квартире</t>
  </si>
  <si>
    <t>Норматив потребелния коммунальной услуги на общедомовые нужды</t>
  </si>
  <si>
    <t>Нормативный правовой акт, устанавливающий норматив потребления коммунальной услуги</t>
  </si>
  <si>
    <t>Нормативный правовой акт, устанавливающий норматив потребления коммунальной услуги (дата, №, наименование принявшего акт органа)</t>
  </si>
  <si>
    <t>Постановление департамента топливно-энергетического комплекса и жилищно-коммунального хозяйства  Костромской области  от  16 октября  2012 года   №2 -НП</t>
  </si>
  <si>
    <t>Водоснабжение</t>
  </si>
  <si>
    <t>Услуга по холодному водоснабжению</t>
  </si>
  <si>
    <t>руб./м3</t>
  </si>
  <si>
    <t>МУП "Костромагорводоканал"</t>
  </si>
  <si>
    <t>№ 0286 от 17.01.2014 г.</t>
  </si>
  <si>
    <t xml:space="preserve">Постановление  Главы города Костромы от 18 декабря 2006 года № 3972 </t>
  </si>
  <si>
    <t>при наличии приборов учета - по внутриквартирным счетчикам;                          при отсутствии - 4,88</t>
  </si>
  <si>
    <t>Услуга по горячему водоснабжению</t>
  </si>
  <si>
    <t>при наличии приборов учета - по внутриквартирным счетчикам;                          при отсутствии - 3,92</t>
  </si>
  <si>
    <t>Водоотведение</t>
  </si>
  <si>
    <t>Услуга по водоотведению холодного  водоснабжения</t>
  </si>
  <si>
    <t>Услуга по водоотведению горячего водоснабжения</t>
  </si>
  <si>
    <t>Отопление</t>
  </si>
  <si>
    <t>Услуга по отоплению (центральное отопление)</t>
  </si>
  <si>
    <t>руб./Гкал</t>
  </si>
  <si>
    <t>ГУ ОАО "ТГК-2"</t>
  </si>
  <si>
    <t>№ 1102 от 01.01.2014 г.</t>
  </si>
  <si>
    <t>Постановление департамента государственного регулирования цен и тарифов Костромской области №13/599 от 20.12.2013</t>
  </si>
  <si>
    <t>Постановление департамента топливно-энергетического комплекса и тарифной политики Костромской области от 11 августа 2011 года №11/158</t>
  </si>
  <si>
    <t>Подогрев</t>
  </si>
  <si>
    <t>7а.</t>
  </si>
  <si>
    <t>Израсходованно за работы (услуги) по содержанию и текущему ремонту, в том числе:</t>
  </si>
  <si>
    <t>22. Исполнитель работы (услуги)</t>
  </si>
  <si>
    <t>23. Периодичность выполнения работы (услуги)</t>
  </si>
  <si>
    <t xml:space="preserve">Техническое обслуживание </t>
  </si>
  <si>
    <t>КОО РООИВ и ВК ЖЭРСУ №7</t>
  </si>
  <si>
    <t>ежедневно (понедельник - пятница)</t>
  </si>
  <si>
    <t xml:space="preserve">Уборка придомовой территории </t>
  </si>
  <si>
    <t>ежедневно (понедельник - суббота)</t>
  </si>
  <si>
    <t xml:space="preserve">Дератизация </t>
  </si>
  <si>
    <t>ООО "Дезинф. Станция г. Костромы"</t>
  </si>
  <si>
    <t>1 раз в месяц</t>
  </si>
  <si>
    <t>Периодическая проверка газоходов и вентканалов</t>
  </si>
  <si>
    <t>ООО "Трубочист"</t>
  </si>
  <si>
    <t>по факту</t>
  </si>
  <si>
    <t xml:space="preserve">АДС (аварийн-диспетчерская служба) </t>
  </si>
  <si>
    <t>КОО РООИВ и ВК ПУ №1 КостромаТеплосервис</t>
  </si>
  <si>
    <t>круглосуточно</t>
  </si>
  <si>
    <t>РКЦ  (расчетно-кассовое обслуживание)</t>
  </si>
  <si>
    <t>ОАО"ЕИРКЦ"</t>
  </si>
  <si>
    <t>Вывоз ТБО (твердых бытовых отходов)</t>
  </si>
  <si>
    <t>ООО "Чистый городок"</t>
  </si>
  <si>
    <t>ежедневно</t>
  </si>
  <si>
    <t>Вывоз КГМ  (крупно-габаритного мусора)</t>
  </si>
  <si>
    <t>не реже 1 раза в декаду</t>
  </si>
  <si>
    <t>Обслуживание мусоропроводов</t>
  </si>
  <si>
    <t>Окос дворовых территорий</t>
  </si>
  <si>
    <t>по необходимости</t>
  </si>
  <si>
    <t>Уборка лестничных клеток</t>
  </si>
  <si>
    <t>Обслуживание лифтов</t>
  </si>
  <si>
    <t>ООО «Подъём-Лифт»</t>
  </si>
  <si>
    <t>Обслуживание приборов учета</t>
  </si>
  <si>
    <t>ООО "Энергоэффект плюс"</t>
  </si>
  <si>
    <t>Работа автовышки</t>
  </si>
  <si>
    <t>ООО "Велес"</t>
  </si>
  <si>
    <t>Расчистка въездов от снега</t>
  </si>
  <si>
    <t>Услуги управляющей компании</t>
  </si>
  <si>
    <t>Текущий ремонт</t>
  </si>
  <si>
    <t>по решению общего собрания собственников</t>
  </si>
  <si>
    <t>I. Услуги управления МКД    (в том числе НДС 18%)</t>
  </si>
  <si>
    <t>II.Содержание и ремонт общего имущества МКД,</t>
  </si>
  <si>
    <t xml:space="preserve">    в том числе:</t>
  </si>
  <si>
    <t xml:space="preserve"> -аварийно-диспетчерское обслуживание</t>
  </si>
  <si>
    <t xml:space="preserve"> -техническое обслуживание инженерных систем (кроме газовых), конструктивных элементов здания</t>
  </si>
  <si>
    <t xml:space="preserve"> -техническое обслуживание   газовых сетей</t>
  </si>
  <si>
    <t xml:space="preserve"> -обслуживание газодымоходов</t>
  </si>
  <si>
    <t xml:space="preserve"> -уборка дворовых территорий</t>
  </si>
  <si>
    <t xml:space="preserve"> - дератизация</t>
  </si>
  <si>
    <t xml:space="preserve"> -окос</t>
  </si>
  <si>
    <t xml:space="preserve"> -вывоз ТБО</t>
  </si>
  <si>
    <t xml:space="preserve"> -вывоз КГМ</t>
  </si>
  <si>
    <t xml:space="preserve"> -содержание контейнерной площадки</t>
  </si>
  <si>
    <t xml:space="preserve"> -обслуживание мусоропровода</t>
  </si>
  <si>
    <t xml:space="preserve"> -лифт</t>
  </si>
  <si>
    <t xml:space="preserve"> -расчетно-кассовое обслуживание</t>
  </si>
  <si>
    <t xml:space="preserve"> -текущий ремонт</t>
  </si>
  <si>
    <t>Обслуживание газовых сетей</t>
  </si>
  <si>
    <t>ОАО ГАЗПРОМ газораспределение Кострома</t>
  </si>
  <si>
    <t>перечисление взносов на капитальный ремонт на счет регионального оператора</t>
  </si>
  <si>
    <t>Протокол общего собрания собственников № 1 от 29.10.2001 г.</t>
  </si>
  <si>
    <t>https://cloud.mail.ru/public/91593f5e6723/%D0%9F%D0%B0%D0%BD%D0%BE%D0%B2%D0%BE%20%D0%B4.34</t>
  </si>
  <si>
    <t>шт.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</si>
</sst>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[$-FC19]d\ mmmm\ yyyy\ &quot;г.&quot;"/>
    <numFmt numFmtId="166" formatCode="[$-419]mmmm\ yyyy;@"/>
    <numFmt numFmtId="167" formatCode="mmm/\ yy"/>
    <numFmt numFmtId="168" formatCode="0.00;[Red]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Alignment="1">
      <alignment wrapText="1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44" fillId="0" borderId="10" xfId="0" applyFont="1" applyBorder="1" applyAlignment="1">
      <alignment/>
    </xf>
    <xf numFmtId="0" fontId="45" fillId="0" borderId="0" xfId="0" applyFont="1" applyAlignment="1">
      <alignment horizontal="left"/>
    </xf>
    <xf numFmtId="0" fontId="44" fillId="0" borderId="10" xfId="0" applyFont="1" applyBorder="1" applyAlignment="1">
      <alignment horizontal="left"/>
    </xf>
    <xf numFmtId="0" fontId="46" fillId="0" borderId="0" xfId="0" applyFont="1" applyAlignment="1">
      <alignment horizontal="center"/>
    </xf>
    <xf numFmtId="0" fontId="47" fillId="0" borderId="10" xfId="0" applyFont="1" applyBorder="1" applyAlignment="1">
      <alignment/>
    </xf>
    <xf numFmtId="166" fontId="2" fillId="0" borderId="0" xfId="0" applyNumberFormat="1" applyFont="1" applyBorder="1" applyAlignment="1">
      <alignment horizontal="center"/>
    </xf>
    <xf numFmtId="0" fontId="45" fillId="0" borderId="0" xfId="0" applyFont="1" applyAlignment="1">
      <alignment/>
    </xf>
    <xf numFmtId="0" fontId="48" fillId="0" borderId="10" xfId="0" applyFont="1" applyBorder="1" applyAlignment="1">
      <alignment wrapText="1"/>
    </xf>
    <xf numFmtId="14" fontId="44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167" fontId="2" fillId="0" borderId="0" xfId="0" applyNumberFormat="1" applyFont="1" applyBorder="1" applyAlignment="1">
      <alignment/>
    </xf>
    <xf numFmtId="14" fontId="44" fillId="0" borderId="10" xfId="0" applyNumberFormat="1" applyFont="1" applyBorder="1" applyAlignment="1">
      <alignment horizontal="center" wrapText="1"/>
    </xf>
    <xf numFmtId="0" fontId="46" fillId="0" borderId="0" xfId="0" applyFont="1" applyAlignment="1">
      <alignment/>
    </xf>
    <xf numFmtId="0" fontId="48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wrapText="1"/>
    </xf>
    <xf numFmtId="0" fontId="44" fillId="0" borderId="0" xfId="0" applyFont="1" applyBorder="1" applyAlignment="1">
      <alignment horizontal="center" wrapText="1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4" fillId="0" borderId="12" xfId="0" applyFont="1" applyBorder="1" applyAlignment="1">
      <alignment horizont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4" fillId="0" borderId="11" xfId="0" applyFont="1" applyBorder="1" applyAlignment="1">
      <alignment/>
    </xf>
    <xf numFmtId="0" fontId="49" fillId="0" borderId="10" xfId="0" applyFont="1" applyBorder="1" applyAlignment="1">
      <alignment horizontal="center" wrapText="1"/>
    </xf>
    <xf numFmtId="0" fontId="44" fillId="0" borderId="10" xfId="0" applyFont="1" applyBorder="1" applyAlignment="1" quotePrefix="1">
      <alignment horizontal="center"/>
    </xf>
    <xf numFmtId="0" fontId="50" fillId="0" borderId="0" xfId="0" applyFont="1" applyAlignment="1">
      <alignment/>
    </xf>
    <xf numFmtId="0" fontId="50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wrapText="1"/>
    </xf>
    <xf numFmtId="0" fontId="51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168" fontId="50" fillId="0" borderId="10" xfId="0" applyNumberFormat="1" applyFont="1" applyBorder="1" applyAlignment="1">
      <alignment horizontal="center"/>
    </xf>
    <xf numFmtId="0" fontId="31" fillId="0" borderId="10" xfId="42" applyBorder="1" applyAlignment="1">
      <alignment horizontal="center" wrapText="1"/>
    </xf>
    <xf numFmtId="0" fontId="48" fillId="0" borderId="12" xfId="0" applyFont="1" applyBorder="1" applyAlignment="1">
      <alignment horizontal="left"/>
    </xf>
    <xf numFmtId="0" fontId="48" fillId="0" borderId="14" xfId="0" applyFont="1" applyBorder="1" applyAlignment="1">
      <alignment horizontal="left"/>
    </xf>
    <xf numFmtId="0" fontId="48" fillId="0" borderId="13" xfId="0" applyFont="1" applyBorder="1" applyAlignment="1">
      <alignment horizontal="left"/>
    </xf>
    <xf numFmtId="0" fontId="48" fillId="0" borderId="12" xfId="0" applyFont="1" applyBorder="1" applyAlignment="1">
      <alignment horizontal="left" wrapText="1"/>
    </xf>
    <xf numFmtId="0" fontId="48" fillId="0" borderId="14" xfId="0" applyFont="1" applyBorder="1" applyAlignment="1">
      <alignment horizontal="left" wrapText="1"/>
    </xf>
    <xf numFmtId="0" fontId="48" fillId="0" borderId="13" xfId="0" applyFont="1" applyBorder="1" applyAlignment="1">
      <alignment horizontal="left" wrapText="1"/>
    </xf>
    <xf numFmtId="0" fontId="48" fillId="0" borderId="10" xfId="0" applyFont="1" applyBorder="1" applyAlignment="1">
      <alignment horizontal="left" wrapText="1"/>
    </xf>
    <xf numFmtId="0" fontId="48" fillId="0" borderId="10" xfId="0" applyFont="1" applyBorder="1" applyAlignment="1">
      <alignment horizontal="left"/>
    </xf>
    <xf numFmtId="0" fontId="45" fillId="0" borderId="0" xfId="0" applyFont="1" applyAlignment="1">
      <alignment horizontal="center" wrapText="1"/>
    </xf>
    <xf numFmtId="0" fontId="44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91593f5e6723/%D0%9F%D0%B0%D0%BD%D0%BE%D0%B2%D0%BE%20%D0%B4.34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zoomScalePageLayoutView="0" workbookViewId="0" topLeftCell="B1">
      <selection activeCell="B8" sqref="B8:E8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56.00390625" style="3" customWidth="1"/>
    <col min="4" max="4" width="11.140625" style="8" customWidth="1"/>
    <col min="5" max="5" width="24.8515625" style="1" customWidth="1"/>
    <col min="6" max="16384" width="9.140625" style="1" customWidth="1"/>
  </cols>
  <sheetData>
    <row r="1" ht="18.75">
      <c r="B1" s="10" t="s">
        <v>0</v>
      </c>
    </row>
    <row r="3" spans="2:5" s="7" customFormat="1" ht="47.2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/>
      <c r="E4" s="17">
        <v>42094</v>
      </c>
    </row>
    <row r="5" spans="2:5" ht="15.75">
      <c r="B5" s="46" t="s">
        <v>6</v>
      </c>
      <c r="C5" s="47"/>
      <c r="D5" s="47"/>
      <c r="E5" s="48"/>
    </row>
    <row r="6" spans="2:5" ht="46.5" customHeight="1">
      <c r="B6" s="6" t="s">
        <v>7</v>
      </c>
      <c r="C6" s="4" t="s">
        <v>41</v>
      </c>
      <c r="D6" s="6" t="s">
        <v>72</v>
      </c>
      <c r="E6" s="6" t="s">
        <v>357</v>
      </c>
    </row>
    <row r="7" spans="2:5" ht="75">
      <c r="B7" s="6" t="s">
        <v>8</v>
      </c>
      <c r="C7" s="4" t="s">
        <v>42</v>
      </c>
      <c r="D7" s="6" t="s">
        <v>72</v>
      </c>
      <c r="E7" s="45" t="s">
        <v>358</v>
      </c>
    </row>
    <row r="8" spans="2:5" ht="15.75">
      <c r="B8" s="49" t="s">
        <v>9</v>
      </c>
      <c r="C8" s="50"/>
      <c r="D8" s="50"/>
      <c r="E8" s="51"/>
    </row>
    <row r="9" spans="2:5" ht="63">
      <c r="B9" s="6" t="s">
        <v>10</v>
      </c>
      <c r="C9" s="4" t="s">
        <v>43</v>
      </c>
      <c r="D9" s="6" t="s">
        <v>72</v>
      </c>
      <c r="E9" s="6" t="s">
        <v>356</v>
      </c>
    </row>
    <row r="10" spans="2:5" ht="15.75">
      <c r="B10" s="49" t="s">
        <v>11</v>
      </c>
      <c r="C10" s="50"/>
      <c r="D10" s="50"/>
      <c r="E10" s="51"/>
    </row>
    <row r="11" spans="2:5" ht="20.25" customHeight="1">
      <c r="B11" s="6" t="s">
        <v>12</v>
      </c>
      <c r="C11" s="4" t="s">
        <v>44</v>
      </c>
      <c r="D11" s="6" t="s">
        <v>72</v>
      </c>
      <c r="E11" s="4" t="s">
        <v>143</v>
      </c>
    </row>
    <row r="12" spans="2:5" ht="15.75">
      <c r="B12" s="6" t="s">
        <v>13</v>
      </c>
      <c r="C12" s="4" t="s">
        <v>45</v>
      </c>
      <c r="D12" s="6" t="s">
        <v>72</v>
      </c>
      <c r="E12" s="4">
        <v>1998</v>
      </c>
    </row>
    <row r="13" spans="2:5" ht="15.75">
      <c r="B13" s="6" t="s">
        <v>14</v>
      </c>
      <c r="C13" s="4" t="s">
        <v>46</v>
      </c>
      <c r="D13" s="6" t="s">
        <v>72</v>
      </c>
      <c r="E13" s="4"/>
    </row>
    <row r="14" spans="2:5" ht="15.75">
      <c r="B14" s="6" t="s">
        <v>15</v>
      </c>
      <c r="C14" s="4" t="s">
        <v>47</v>
      </c>
      <c r="D14" s="6" t="s">
        <v>72</v>
      </c>
      <c r="E14" s="4" t="s">
        <v>124</v>
      </c>
    </row>
    <row r="15" spans="2:5" ht="15.75">
      <c r="B15" s="6" t="s">
        <v>16</v>
      </c>
      <c r="C15" s="4" t="s">
        <v>48</v>
      </c>
      <c r="D15" s="6" t="s">
        <v>72</v>
      </c>
      <c r="E15" s="4">
        <v>9</v>
      </c>
    </row>
    <row r="16" spans="2:5" ht="15.75">
      <c r="B16" s="6" t="s">
        <v>17</v>
      </c>
      <c r="C16" s="4" t="s">
        <v>49</v>
      </c>
      <c r="D16" s="6" t="s">
        <v>71</v>
      </c>
      <c r="E16" s="4">
        <v>9</v>
      </c>
    </row>
    <row r="17" spans="2:5" ht="15.75">
      <c r="B17" s="6" t="s">
        <v>18</v>
      </c>
      <c r="C17" s="4" t="s">
        <v>50</v>
      </c>
      <c r="D17" s="6" t="s">
        <v>71</v>
      </c>
      <c r="E17" s="4">
        <v>9</v>
      </c>
    </row>
    <row r="18" spans="2:5" ht="15.75">
      <c r="B18" s="6" t="s">
        <v>19</v>
      </c>
      <c r="C18" s="4" t="s">
        <v>51</v>
      </c>
      <c r="D18" s="6" t="s">
        <v>71</v>
      </c>
      <c r="E18" s="4">
        <v>2</v>
      </c>
    </row>
    <row r="19" spans="2:5" ht="15.75">
      <c r="B19" s="6" t="s">
        <v>20</v>
      </c>
      <c r="C19" s="4" t="s">
        <v>52</v>
      </c>
      <c r="D19" s="6" t="s">
        <v>71</v>
      </c>
      <c r="E19" s="4">
        <v>2</v>
      </c>
    </row>
    <row r="20" spans="2:5" ht="15.75">
      <c r="B20" s="6" t="s">
        <v>21</v>
      </c>
      <c r="C20" s="4" t="s">
        <v>53</v>
      </c>
      <c r="D20" s="6" t="s">
        <v>72</v>
      </c>
      <c r="E20" s="4"/>
    </row>
    <row r="21" spans="2:5" ht="15.75">
      <c r="B21" s="6" t="s">
        <v>22</v>
      </c>
      <c r="C21" s="4" t="s">
        <v>54</v>
      </c>
      <c r="D21" s="6" t="s">
        <v>71</v>
      </c>
      <c r="E21" s="4">
        <v>79</v>
      </c>
    </row>
    <row r="22" spans="2:5" ht="15.75">
      <c r="B22" s="6" t="s">
        <v>23</v>
      </c>
      <c r="C22" s="4" t="s">
        <v>55</v>
      </c>
      <c r="D22" s="6" t="s">
        <v>71</v>
      </c>
      <c r="E22" s="4">
        <v>5</v>
      </c>
    </row>
    <row r="23" spans="2:5" ht="15.75">
      <c r="B23" s="6" t="s">
        <v>24</v>
      </c>
      <c r="C23" s="4" t="s">
        <v>56</v>
      </c>
      <c r="D23" s="6" t="s">
        <v>73</v>
      </c>
      <c r="E23" s="4">
        <v>4808.3</v>
      </c>
    </row>
    <row r="24" spans="2:5" ht="15.75">
      <c r="B24" s="6" t="s">
        <v>25</v>
      </c>
      <c r="C24" s="4" t="s">
        <v>57</v>
      </c>
      <c r="D24" s="6" t="s">
        <v>73</v>
      </c>
      <c r="E24" s="4">
        <v>4230.6</v>
      </c>
    </row>
    <row r="25" spans="2:5" ht="15.75">
      <c r="B25" s="6" t="s">
        <v>26</v>
      </c>
      <c r="C25" s="4" t="s">
        <v>58</v>
      </c>
      <c r="D25" s="6" t="s">
        <v>73</v>
      </c>
      <c r="E25" s="4">
        <v>271.3</v>
      </c>
    </row>
    <row r="26" spans="2:5" ht="18" customHeight="1">
      <c r="B26" s="6" t="s">
        <v>27</v>
      </c>
      <c r="C26" s="4" t="s">
        <v>59</v>
      </c>
      <c r="D26" s="6" t="s">
        <v>73</v>
      </c>
      <c r="E26" s="4">
        <v>306.4</v>
      </c>
    </row>
    <row r="27" spans="2:5" ht="31.5">
      <c r="B27" s="6" t="s">
        <v>28</v>
      </c>
      <c r="C27" s="4" t="s">
        <v>60</v>
      </c>
      <c r="D27" s="6" t="s">
        <v>72</v>
      </c>
      <c r="E27" s="12" t="s">
        <v>144</v>
      </c>
    </row>
    <row r="28" spans="2:5" ht="31.5">
      <c r="B28" s="6" t="s">
        <v>29</v>
      </c>
      <c r="C28" s="4" t="s">
        <v>61</v>
      </c>
      <c r="D28" s="6" t="s">
        <v>73</v>
      </c>
      <c r="E28" s="4">
        <v>2266</v>
      </c>
    </row>
    <row r="29" spans="2:5" ht="15.75">
      <c r="B29" s="6" t="s">
        <v>30</v>
      </c>
      <c r="C29" s="4" t="s">
        <v>62</v>
      </c>
      <c r="D29" s="6" t="s">
        <v>73</v>
      </c>
      <c r="E29" s="4"/>
    </row>
    <row r="30" spans="2:5" ht="15.75">
      <c r="B30" s="6" t="s">
        <v>31</v>
      </c>
      <c r="C30" s="4" t="s">
        <v>63</v>
      </c>
      <c r="D30" s="6" t="s">
        <v>72</v>
      </c>
      <c r="E30" s="4"/>
    </row>
    <row r="31" spans="2:5" ht="16.5" customHeight="1">
      <c r="B31" s="6" t="s">
        <v>32</v>
      </c>
      <c r="C31" s="4" t="s">
        <v>64</v>
      </c>
      <c r="D31" s="6" t="s">
        <v>72</v>
      </c>
      <c r="E31" s="4"/>
    </row>
    <row r="32" spans="2:5" ht="15.75">
      <c r="B32" s="6" t="s">
        <v>33</v>
      </c>
      <c r="C32" s="4" t="s">
        <v>65</v>
      </c>
      <c r="D32" s="6" t="s">
        <v>72</v>
      </c>
      <c r="E32" s="4"/>
    </row>
    <row r="33" spans="2:5" ht="15.75">
      <c r="B33" s="6" t="s">
        <v>34</v>
      </c>
      <c r="C33" s="4" t="s">
        <v>66</v>
      </c>
      <c r="D33" s="6" t="s">
        <v>72</v>
      </c>
      <c r="E33" s="4" t="s">
        <v>125</v>
      </c>
    </row>
    <row r="34" spans="2:5" ht="15.75">
      <c r="B34" s="6" t="s">
        <v>35</v>
      </c>
      <c r="C34" s="4" t="s">
        <v>67</v>
      </c>
      <c r="D34" s="6" t="s">
        <v>72</v>
      </c>
      <c r="E34" s="4"/>
    </row>
    <row r="35" spans="2:5" ht="15.75">
      <c r="B35" s="52" t="s">
        <v>39</v>
      </c>
      <c r="C35" s="52"/>
      <c r="D35" s="52"/>
      <c r="E35" s="52"/>
    </row>
    <row r="36" spans="2:5" ht="15.75">
      <c r="B36" s="6" t="s">
        <v>36</v>
      </c>
      <c r="C36" s="4" t="s">
        <v>68</v>
      </c>
      <c r="D36" s="6" t="s">
        <v>72</v>
      </c>
      <c r="E36" s="4" t="s">
        <v>129</v>
      </c>
    </row>
    <row r="37" spans="2:5" ht="15.75">
      <c r="B37" s="6" t="s">
        <v>37</v>
      </c>
      <c r="C37" s="4" t="s">
        <v>69</v>
      </c>
      <c r="D37" s="6" t="s">
        <v>72</v>
      </c>
      <c r="E37" s="4" t="s">
        <v>126</v>
      </c>
    </row>
    <row r="38" spans="2:5" ht="18.75" customHeight="1">
      <c r="B38" s="6" t="s">
        <v>38</v>
      </c>
      <c r="C38" s="4" t="s">
        <v>70</v>
      </c>
      <c r="D38" s="6" t="s">
        <v>72</v>
      </c>
      <c r="E38" s="4" t="s">
        <v>130</v>
      </c>
    </row>
  </sheetData>
  <sheetProtection/>
  <mergeCells count="4">
    <mergeCell ref="B5:E5"/>
    <mergeCell ref="B8:E8"/>
    <mergeCell ref="B10:E10"/>
    <mergeCell ref="B35:E35"/>
  </mergeCells>
  <hyperlinks>
    <hyperlink ref="E7" r:id="rId1" display="https://cloud.mail.ru/public/91593f5e6723/%D0%9F%D0%B0%D0%BD%D0%BE%D0%B2%D0%BE%20%D0%B4.34"/>
  </hyperlinks>
  <printOptions/>
  <pageMargins left="0.7" right="0.32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2"/>
  <sheetViews>
    <sheetView zoomScalePageLayoutView="0" workbookViewId="0" topLeftCell="B19">
      <selection activeCell="E29" sqref="E29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47.7109375" style="3" customWidth="1"/>
    <col min="4" max="4" width="12.57421875" style="3" customWidth="1"/>
    <col min="5" max="5" width="20.140625" style="1" customWidth="1"/>
    <col min="6" max="6" width="25.8515625" style="1" customWidth="1"/>
    <col min="7" max="16384" width="9.140625" style="1" customWidth="1"/>
  </cols>
  <sheetData>
    <row r="1" spans="2:5" ht="55.5" customHeight="1">
      <c r="B1" s="54" t="s">
        <v>75</v>
      </c>
      <c r="C1" s="54"/>
      <c r="D1" s="54"/>
      <c r="E1" s="54"/>
    </row>
    <row r="2" ht="6.75" customHeight="1"/>
    <row r="3" spans="2:5" s="7" customFormat="1" ht="31.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 t="s">
        <v>72</v>
      </c>
      <c r="E4" s="2"/>
    </row>
    <row r="5" spans="2:5" ht="15.75">
      <c r="B5" s="46" t="s">
        <v>76</v>
      </c>
      <c r="C5" s="47"/>
      <c r="D5" s="47"/>
      <c r="E5" s="48"/>
    </row>
    <row r="6" spans="2:5" ht="15.75">
      <c r="B6" s="5" t="s">
        <v>7</v>
      </c>
      <c r="C6" s="9" t="s">
        <v>77</v>
      </c>
      <c r="D6" s="5" t="s">
        <v>72</v>
      </c>
      <c r="E6" s="9" t="s">
        <v>136</v>
      </c>
    </row>
    <row r="7" spans="2:5" ht="15.75">
      <c r="B7" s="49" t="s">
        <v>78</v>
      </c>
      <c r="C7" s="50"/>
      <c r="D7" s="50"/>
      <c r="E7" s="51"/>
    </row>
    <row r="8" spans="2:5" ht="15.75">
      <c r="B8" s="5" t="s">
        <v>8</v>
      </c>
      <c r="C8" s="11" t="s">
        <v>79</v>
      </c>
      <c r="D8" s="5" t="s">
        <v>72</v>
      </c>
      <c r="E8" s="11" t="s">
        <v>131</v>
      </c>
    </row>
    <row r="9" spans="2:5" ht="15.75">
      <c r="B9" s="5" t="s">
        <v>10</v>
      </c>
      <c r="C9" s="9" t="s">
        <v>80</v>
      </c>
      <c r="D9" s="5" t="s">
        <v>72</v>
      </c>
      <c r="E9" s="9" t="s">
        <v>137</v>
      </c>
    </row>
    <row r="10" spans="2:5" ht="15.75">
      <c r="B10" s="46" t="s">
        <v>81</v>
      </c>
      <c r="C10" s="47"/>
      <c r="D10" s="47"/>
      <c r="E10" s="48"/>
    </row>
    <row r="11" spans="2:5" ht="15.75">
      <c r="B11" s="5" t="s">
        <v>12</v>
      </c>
      <c r="C11" s="9" t="s">
        <v>82</v>
      </c>
      <c r="D11" s="5" t="s">
        <v>72</v>
      </c>
      <c r="E11" s="9" t="s">
        <v>138</v>
      </c>
    </row>
    <row r="12" spans="2:5" ht="15.75">
      <c r="B12" s="46" t="s">
        <v>83</v>
      </c>
      <c r="C12" s="47"/>
      <c r="D12" s="47"/>
      <c r="E12" s="48"/>
    </row>
    <row r="13" spans="2:5" ht="15.75">
      <c r="B13" s="5" t="s">
        <v>13</v>
      </c>
      <c r="C13" s="9" t="s">
        <v>84</v>
      </c>
      <c r="D13" s="5" t="s">
        <v>72</v>
      </c>
      <c r="E13" s="9" t="s">
        <v>133</v>
      </c>
    </row>
    <row r="14" spans="2:5" ht="15.75">
      <c r="B14" s="5" t="s">
        <v>14</v>
      </c>
      <c r="C14" s="9" t="s">
        <v>85</v>
      </c>
      <c r="D14" s="5" t="s">
        <v>72</v>
      </c>
      <c r="E14" s="9" t="s">
        <v>134</v>
      </c>
    </row>
    <row r="15" spans="2:5" ht="15.75">
      <c r="B15" s="46" t="s">
        <v>86</v>
      </c>
      <c r="C15" s="47"/>
      <c r="D15" s="47"/>
      <c r="E15" s="48"/>
    </row>
    <row r="16" spans="2:5" ht="15.75">
      <c r="B16" s="5" t="s">
        <v>15</v>
      </c>
      <c r="C16" s="9" t="s">
        <v>87</v>
      </c>
      <c r="D16" s="5" t="s">
        <v>73</v>
      </c>
      <c r="E16" s="9">
        <v>733.7</v>
      </c>
    </row>
    <row r="17" spans="2:5" ht="15.75">
      <c r="B17" s="49" t="s">
        <v>88</v>
      </c>
      <c r="C17" s="50"/>
      <c r="D17" s="50"/>
      <c r="E17" s="51"/>
    </row>
    <row r="18" spans="2:5" ht="15.75">
      <c r="B18" s="5" t="s">
        <v>16</v>
      </c>
      <c r="C18" s="9" t="s">
        <v>89</v>
      </c>
      <c r="D18" s="5" t="s">
        <v>72</v>
      </c>
      <c r="E18" s="9" t="s">
        <v>141</v>
      </c>
    </row>
    <row r="19" spans="2:5" ht="15.75">
      <c r="B19" s="5" t="s">
        <v>17</v>
      </c>
      <c r="C19" s="9" t="s">
        <v>90</v>
      </c>
      <c r="D19" s="5" t="s">
        <v>71</v>
      </c>
      <c r="E19" s="9">
        <v>2</v>
      </c>
    </row>
    <row r="20" spans="2:5" ht="15.75">
      <c r="B20" s="46" t="s">
        <v>91</v>
      </c>
      <c r="C20" s="47"/>
      <c r="D20" s="47"/>
      <c r="E20" s="48"/>
    </row>
    <row r="21" spans="2:5" ht="15.75">
      <c r="B21" s="5" t="s">
        <v>18</v>
      </c>
      <c r="C21" s="9" t="s">
        <v>92</v>
      </c>
      <c r="D21" s="5" t="s">
        <v>72</v>
      </c>
      <c r="E21" s="9" t="s">
        <v>145</v>
      </c>
    </row>
    <row r="22" spans="2:5" ht="15.75">
      <c r="B22" s="5" t="s">
        <v>19</v>
      </c>
      <c r="C22" s="9" t="s">
        <v>93</v>
      </c>
      <c r="D22" s="5" t="s">
        <v>72</v>
      </c>
      <c r="E22" s="9" t="s">
        <v>142</v>
      </c>
    </row>
    <row r="23" spans="2:5" ht="15.75">
      <c r="B23" s="5" t="s">
        <v>20</v>
      </c>
      <c r="C23" s="9" t="s">
        <v>94</v>
      </c>
      <c r="D23" s="5" t="s">
        <v>72</v>
      </c>
      <c r="E23" s="9">
        <v>1999</v>
      </c>
    </row>
    <row r="24" spans="2:5" ht="15.75">
      <c r="B24" s="46" t="s">
        <v>95</v>
      </c>
      <c r="C24" s="47"/>
      <c r="D24" s="47"/>
      <c r="E24" s="48"/>
    </row>
    <row r="25" spans="2:5" ht="15.75">
      <c r="B25" s="5" t="s">
        <v>21</v>
      </c>
      <c r="C25" s="9" t="s">
        <v>96</v>
      </c>
      <c r="D25" s="5" t="s">
        <v>72</v>
      </c>
      <c r="E25" s="9" t="s">
        <v>140</v>
      </c>
    </row>
    <row r="26" spans="2:5" ht="15.75">
      <c r="B26" s="5" t="s">
        <v>22</v>
      </c>
      <c r="C26" s="9" t="s">
        <v>97</v>
      </c>
      <c r="D26" s="5" t="s">
        <v>72</v>
      </c>
      <c r="E26" s="13" t="s">
        <v>139</v>
      </c>
    </row>
    <row r="27" spans="2:5" ht="15.75">
      <c r="B27" s="5" t="s">
        <v>23</v>
      </c>
      <c r="C27" s="9" t="s">
        <v>98</v>
      </c>
      <c r="D27" s="5" t="s">
        <v>72</v>
      </c>
      <c r="E27" s="9"/>
    </row>
    <row r="28" spans="2:5" ht="15.75">
      <c r="B28" s="5" t="s">
        <v>24</v>
      </c>
      <c r="C28" s="9" t="s">
        <v>74</v>
      </c>
      <c r="D28" s="5" t="s">
        <v>72</v>
      </c>
      <c r="E28" s="9"/>
    </row>
    <row r="29" spans="2:5" ht="15.75">
      <c r="B29" s="5" t="s">
        <v>25</v>
      </c>
      <c r="C29" s="9" t="s">
        <v>99</v>
      </c>
      <c r="D29" s="5" t="s">
        <v>72</v>
      </c>
      <c r="E29" s="14"/>
    </row>
    <row r="30" spans="2:5" ht="15.75">
      <c r="B30" s="5" t="s">
        <v>26</v>
      </c>
      <c r="C30" s="9" t="s">
        <v>100</v>
      </c>
      <c r="D30" s="5" t="s">
        <v>72</v>
      </c>
      <c r="E30" s="9"/>
    </row>
    <row r="31" spans="2:5" ht="15.75">
      <c r="B31" s="46" t="s">
        <v>101</v>
      </c>
      <c r="C31" s="47"/>
      <c r="D31" s="47"/>
      <c r="E31" s="48"/>
    </row>
    <row r="32" spans="2:5" ht="15.75">
      <c r="B32" s="5" t="s">
        <v>27</v>
      </c>
      <c r="C32" s="9" t="s">
        <v>102</v>
      </c>
      <c r="D32" s="5" t="s">
        <v>72</v>
      </c>
      <c r="E32" s="9" t="s">
        <v>128</v>
      </c>
    </row>
    <row r="33" spans="2:5" ht="15.75">
      <c r="B33" s="5" t="s">
        <v>28</v>
      </c>
      <c r="C33" s="9" t="s">
        <v>103</v>
      </c>
      <c r="D33" s="5" t="s">
        <v>71</v>
      </c>
      <c r="E33" s="9">
        <v>1</v>
      </c>
    </row>
    <row r="34" spans="2:5" ht="15.75">
      <c r="B34" s="46" t="s">
        <v>105</v>
      </c>
      <c r="C34" s="47"/>
      <c r="D34" s="47"/>
      <c r="E34" s="48"/>
    </row>
    <row r="35" spans="2:5" ht="15.75">
      <c r="B35" s="5" t="s">
        <v>29</v>
      </c>
      <c r="C35" s="9" t="s">
        <v>104</v>
      </c>
      <c r="D35" s="5" t="s">
        <v>72</v>
      </c>
      <c r="E35" s="9" t="s">
        <v>128</v>
      </c>
    </row>
    <row r="36" spans="2:5" ht="15.75">
      <c r="B36" s="46" t="s">
        <v>106</v>
      </c>
      <c r="C36" s="47"/>
      <c r="D36" s="47"/>
      <c r="E36" s="48"/>
    </row>
    <row r="37" spans="2:5" ht="15.75">
      <c r="B37" s="5" t="s">
        <v>30</v>
      </c>
      <c r="C37" s="9" t="s">
        <v>123</v>
      </c>
      <c r="D37" s="5" t="s">
        <v>72</v>
      </c>
      <c r="E37" s="9" t="s">
        <v>128</v>
      </c>
    </row>
    <row r="38" spans="2:5" ht="15.75">
      <c r="B38" s="46" t="s">
        <v>113</v>
      </c>
      <c r="C38" s="47"/>
      <c r="D38" s="47"/>
      <c r="E38" s="48"/>
    </row>
    <row r="39" spans="2:5" ht="15.75">
      <c r="B39" s="5" t="s">
        <v>31</v>
      </c>
      <c r="C39" s="9" t="s">
        <v>114</v>
      </c>
      <c r="D39" s="5" t="s">
        <v>72</v>
      </c>
      <c r="E39" s="9" t="s">
        <v>128</v>
      </c>
    </row>
    <row r="40" spans="2:5" ht="15.75">
      <c r="B40" s="46" t="s">
        <v>112</v>
      </c>
      <c r="C40" s="47"/>
      <c r="D40" s="47"/>
      <c r="E40" s="48"/>
    </row>
    <row r="41" spans="2:5" ht="15.75">
      <c r="B41" s="5" t="s">
        <v>32</v>
      </c>
      <c r="C41" s="9" t="s">
        <v>115</v>
      </c>
      <c r="D41" s="5" t="s">
        <v>72</v>
      </c>
      <c r="E41" s="9" t="s">
        <v>128</v>
      </c>
    </row>
    <row r="42" spans="2:5" ht="15.75">
      <c r="B42" s="5" t="s">
        <v>33</v>
      </c>
      <c r="C42" s="9" t="s">
        <v>116</v>
      </c>
      <c r="D42" s="5" t="s">
        <v>121</v>
      </c>
      <c r="E42" s="9"/>
    </row>
    <row r="43" spans="2:5" ht="15.75">
      <c r="B43" s="46" t="s">
        <v>111</v>
      </c>
      <c r="C43" s="47"/>
      <c r="D43" s="47"/>
      <c r="E43" s="48"/>
    </row>
    <row r="44" spans="2:5" ht="15.75">
      <c r="B44" s="5" t="s">
        <v>34</v>
      </c>
      <c r="C44" s="9" t="s">
        <v>117</v>
      </c>
      <c r="D44" s="5" t="s">
        <v>72</v>
      </c>
      <c r="E44" s="9" t="s">
        <v>128</v>
      </c>
    </row>
    <row r="45" spans="2:5" ht="15.75">
      <c r="B45" s="46" t="s">
        <v>110</v>
      </c>
      <c r="C45" s="47"/>
      <c r="D45" s="47"/>
      <c r="E45" s="48"/>
    </row>
    <row r="46" spans="2:5" ht="15.75">
      <c r="B46" s="5" t="s">
        <v>35</v>
      </c>
      <c r="C46" s="9" t="s">
        <v>118</v>
      </c>
      <c r="D46" s="5" t="s">
        <v>72</v>
      </c>
      <c r="E46" s="9" t="s">
        <v>132</v>
      </c>
    </row>
    <row r="47" spans="2:5" ht="15.75">
      <c r="B47" s="53" t="s">
        <v>107</v>
      </c>
      <c r="C47" s="53"/>
      <c r="D47" s="53"/>
      <c r="E47" s="53"/>
    </row>
    <row r="48" spans="2:5" ht="15.75">
      <c r="B48" s="5" t="s">
        <v>36</v>
      </c>
      <c r="C48" s="9" t="s">
        <v>119</v>
      </c>
      <c r="D48" s="5" t="s">
        <v>72</v>
      </c>
      <c r="E48" s="9" t="s">
        <v>127</v>
      </c>
    </row>
    <row r="49" spans="2:5" ht="15.75">
      <c r="B49" s="46" t="s">
        <v>108</v>
      </c>
      <c r="C49" s="47"/>
      <c r="D49" s="47"/>
      <c r="E49" s="48"/>
    </row>
    <row r="50" spans="2:5" ht="15.75">
      <c r="B50" s="5" t="s">
        <v>37</v>
      </c>
      <c r="C50" s="9" t="s">
        <v>122</v>
      </c>
      <c r="D50" s="5" t="s">
        <v>72</v>
      </c>
      <c r="E50" s="9" t="s">
        <v>135</v>
      </c>
    </row>
    <row r="51" spans="2:5" ht="15.75">
      <c r="B51" s="46" t="s">
        <v>109</v>
      </c>
      <c r="C51" s="47"/>
      <c r="D51" s="47"/>
      <c r="E51" s="48"/>
    </row>
    <row r="52" spans="2:5" ht="15.75">
      <c r="B52" s="5" t="s">
        <v>38</v>
      </c>
      <c r="C52" s="9" t="s">
        <v>120</v>
      </c>
      <c r="D52" s="5" t="s">
        <v>72</v>
      </c>
      <c r="E52" s="9"/>
    </row>
  </sheetData>
  <sheetProtection/>
  <mergeCells count="19">
    <mergeCell ref="B49:E49"/>
    <mergeCell ref="B51:E51"/>
    <mergeCell ref="B31:E31"/>
    <mergeCell ref="B34:E34"/>
    <mergeCell ref="B36:E36"/>
    <mergeCell ref="B38:E38"/>
    <mergeCell ref="B40:E40"/>
    <mergeCell ref="B45:E45"/>
    <mergeCell ref="B43:E43"/>
    <mergeCell ref="B5:E5"/>
    <mergeCell ref="B10:E10"/>
    <mergeCell ref="B47:E47"/>
    <mergeCell ref="B1:E1"/>
    <mergeCell ref="B7:E7"/>
    <mergeCell ref="B12:E12"/>
    <mergeCell ref="B15:E15"/>
    <mergeCell ref="B17:E17"/>
    <mergeCell ref="B20:E20"/>
    <mergeCell ref="B24:E24"/>
  </mergeCells>
  <printOptions/>
  <pageMargins left="0.7086614173228347" right="0.3937007874015748" top="0.15748031496062992" bottom="0.2362204724409449" header="0.15748031496062992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3"/>
  <sheetViews>
    <sheetView zoomScalePageLayoutView="0" workbookViewId="0" topLeftCell="A1">
      <selection activeCell="D7" sqref="D7:D24"/>
    </sheetView>
  </sheetViews>
  <sheetFormatPr defaultColWidth="9.140625" defaultRowHeight="15"/>
  <cols>
    <col min="1" max="2" width="9.140625" style="1" customWidth="1"/>
    <col min="3" max="3" width="45.421875" style="1" customWidth="1"/>
    <col min="4" max="4" width="13.421875" style="1" customWidth="1"/>
    <col min="5" max="5" width="31.57421875" style="7" customWidth="1"/>
    <col min="6" max="16384" width="9.140625" style="1" customWidth="1"/>
  </cols>
  <sheetData>
    <row r="1" ht="18.75">
      <c r="B1" s="15" t="s">
        <v>146</v>
      </c>
    </row>
    <row r="3" spans="2:5" s="7" customFormat="1" ht="31.5">
      <c r="B3" s="5" t="s">
        <v>1</v>
      </c>
      <c r="C3" s="5" t="s">
        <v>147</v>
      </c>
      <c r="D3" s="6" t="s">
        <v>3</v>
      </c>
      <c r="E3" s="5" t="s">
        <v>4</v>
      </c>
    </row>
    <row r="4" spans="2:5" ht="15.75">
      <c r="B4" s="2" t="s">
        <v>5</v>
      </c>
      <c r="C4" s="16" t="s">
        <v>40</v>
      </c>
      <c r="D4" s="5" t="s">
        <v>72</v>
      </c>
      <c r="E4" s="17">
        <v>42053</v>
      </c>
    </row>
    <row r="5" spans="2:5" ht="37.5" customHeight="1">
      <c r="B5" s="2" t="s">
        <v>7</v>
      </c>
      <c r="C5" s="4" t="s">
        <v>148</v>
      </c>
      <c r="D5" s="5" t="s">
        <v>72</v>
      </c>
      <c r="E5" s="18" t="s">
        <v>149</v>
      </c>
    </row>
    <row r="6" spans="2:5" ht="15.75">
      <c r="B6" s="2" t="s">
        <v>8</v>
      </c>
      <c r="C6" s="4" t="s">
        <v>74</v>
      </c>
      <c r="D6" s="5" t="s">
        <v>72</v>
      </c>
      <c r="E6" s="18" t="s">
        <v>150</v>
      </c>
    </row>
    <row r="7" spans="2:5" ht="15.75">
      <c r="B7" s="2" t="s">
        <v>10</v>
      </c>
      <c r="C7" s="4" t="s">
        <v>151</v>
      </c>
      <c r="D7" s="5" t="s">
        <v>152</v>
      </c>
      <c r="E7" s="30">
        <f>E8+E9</f>
        <v>18.08</v>
      </c>
    </row>
    <row r="8" spans="2:5" s="39" customFormat="1" ht="15.75">
      <c r="B8" s="40"/>
      <c r="C8" s="41" t="s">
        <v>337</v>
      </c>
      <c r="D8" s="5" t="s">
        <v>152</v>
      </c>
      <c r="E8" s="42">
        <v>2.71</v>
      </c>
    </row>
    <row r="9" spans="2:5" s="39" customFormat="1" ht="15.75">
      <c r="B9" s="40"/>
      <c r="C9" s="41" t="s">
        <v>338</v>
      </c>
      <c r="D9" s="5" t="s">
        <v>152</v>
      </c>
      <c r="E9" s="42">
        <f>SUM(E11:E24)</f>
        <v>15.369999999999997</v>
      </c>
    </row>
    <row r="10" spans="2:5" s="39" customFormat="1" ht="15.75">
      <c r="B10" s="40"/>
      <c r="C10" s="41" t="s">
        <v>339</v>
      </c>
      <c r="D10" s="5" t="s">
        <v>152</v>
      </c>
      <c r="E10" s="43"/>
    </row>
    <row r="11" spans="2:5" s="39" customFormat="1" ht="15.75">
      <c r="B11" s="40"/>
      <c r="C11" s="41" t="s">
        <v>340</v>
      </c>
      <c r="D11" s="5" t="s">
        <v>152</v>
      </c>
      <c r="E11" s="43">
        <v>0.42</v>
      </c>
    </row>
    <row r="12" spans="2:5" s="39" customFormat="1" ht="26.25">
      <c r="B12" s="40"/>
      <c r="C12" s="41" t="s">
        <v>341</v>
      </c>
      <c r="D12" s="5" t="s">
        <v>152</v>
      </c>
      <c r="E12" s="43">
        <v>2.14</v>
      </c>
    </row>
    <row r="13" spans="2:5" s="39" customFormat="1" ht="15.75">
      <c r="B13" s="40"/>
      <c r="C13" s="41" t="s">
        <v>342</v>
      </c>
      <c r="D13" s="5" t="s">
        <v>152</v>
      </c>
      <c r="E13" s="43">
        <v>0.15</v>
      </c>
    </row>
    <row r="14" spans="2:5" s="39" customFormat="1" ht="15.75">
      <c r="B14" s="40"/>
      <c r="C14" s="41" t="s">
        <v>343</v>
      </c>
      <c r="D14" s="5" t="s">
        <v>152</v>
      </c>
      <c r="E14" s="43">
        <v>0</v>
      </c>
    </row>
    <row r="15" spans="2:5" s="39" customFormat="1" ht="15.75">
      <c r="B15" s="40"/>
      <c r="C15" s="41" t="s">
        <v>344</v>
      </c>
      <c r="D15" s="5" t="s">
        <v>152</v>
      </c>
      <c r="E15" s="43">
        <v>1.7</v>
      </c>
    </row>
    <row r="16" spans="2:5" s="39" customFormat="1" ht="15.75">
      <c r="B16" s="40"/>
      <c r="C16" s="41" t="s">
        <v>345</v>
      </c>
      <c r="D16" s="5" t="s">
        <v>152</v>
      </c>
      <c r="E16" s="43">
        <v>0.1</v>
      </c>
    </row>
    <row r="17" spans="2:5" s="39" customFormat="1" ht="15.75">
      <c r="B17" s="40"/>
      <c r="C17" s="41" t="s">
        <v>346</v>
      </c>
      <c r="D17" s="5" t="s">
        <v>152</v>
      </c>
      <c r="E17" s="43">
        <v>0.1</v>
      </c>
    </row>
    <row r="18" spans="2:5" s="39" customFormat="1" ht="15.75">
      <c r="B18" s="40"/>
      <c r="C18" s="41" t="s">
        <v>347</v>
      </c>
      <c r="D18" s="5" t="s">
        <v>152</v>
      </c>
      <c r="E18" s="43">
        <v>1.5</v>
      </c>
    </row>
    <row r="19" spans="2:5" s="39" customFormat="1" ht="15.75">
      <c r="B19" s="40"/>
      <c r="C19" s="41" t="s">
        <v>348</v>
      </c>
      <c r="D19" s="5" t="s">
        <v>152</v>
      </c>
      <c r="E19" s="43">
        <v>1</v>
      </c>
    </row>
    <row r="20" spans="2:5" s="39" customFormat="1" ht="15.75">
      <c r="B20" s="40"/>
      <c r="C20" s="41" t="s">
        <v>349</v>
      </c>
      <c r="D20" s="5" t="s">
        <v>152</v>
      </c>
      <c r="E20" s="43">
        <v>0</v>
      </c>
    </row>
    <row r="21" spans="2:5" s="39" customFormat="1" ht="15.75">
      <c r="B21" s="40"/>
      <c r="C21" s="41" t="s">
        <v>350</v>
      </c>
      <c r="D21" s="5" t="s">
        <v>152</v>
      </c>
      <c r="E21" s="43">
        <v>0.9</v>
      </c>
    </row>
    <row r="22" spans="2:5" s="39" customFormat="1" ht="15.75">
      <c r="B22" s="40"/>
      <c r="C22" s="41" t="s">
        <v>351</v>
      </c>
      <c r="D22" s="5" t="s">
        <v>152</v>
      </c>
      <c r="E22" s="44">
        <v>3.3</v>
      </c>
    </row>
    <row r="23" spans="2:5" s="39" customFormat="1" ht="15.75">
      <c r="B23" s="40"/>
      <c r="C23" s="41" t="s">
        <v>352</v>
      </c>
      <c r="D23" s="5" t="s">
        <v>152</v>
      </c>
      <c r="E23" s="43">
        <v>0.54</v>
      </c>
    </row>
    <row r="24" spans="2:5" s="39" customFormat="1" ht="15.75">
      <c r="B24" s="40"/>
      <c r="C24" s="41" t="s">
        <v>353</v>
      </c>
      <c r="D24" s="5" t="s">
        <v>152</v>
      </c>
      <c r="E24" s="43">
        <v>3.52</v>
      </c>
    </row>
    <row r="25" spans="2:5" ht="31.5">
      <c r="B25" s="2" t="s">
        <v>12</v>
      </c>
      <c r="C25" s="4" t="s">
        <v>153</v>
      </c>
      <c r="D25" s="5" t="s">
        <v>72</v>
      </c>
      <c r="E25" s="17">
        <v>41821</v>
      </c>
    </row>
    <row r="26" spans="2:5" ht="47.25">
      <c r="B26" s="2" t="s">
        <v>13</v>
      </c>
      <c r="C26" s="4" t="s">
        <v>154</v>
      </c>
      <c r="D26" s="5" t="s">
        <v>72</v>
      </c>
      <c r="E26" s="6" t="s">
        <v>155</v>
      </c>
    </row>
    <row r="27" spans="2:5" ht="31.5">
      <c r="B27" s="2" t="s">
        <v>14</v>
      </c>
      <c r="C27" s="4" t="s">
        <v>156</v>
      </c>
      <c r="D27" s="5" t="s">
        <v>72</v>
      </c>
      <c r="E27" s="5" t="s">
        <v>157</v>
      </c>
    </row>
    <row r="28" spans="2:5" ht="15.75">
      <c r="B28" s="2" t="s">
        <v>15</v>
      </c>
      <c r="C28" s="4" t="s">
        <v>158</v>
      </c>
      <c r="D28" s="5" t="s">
        <v>72</v>
      </c>
      <c r="E28" s="5" t="s">
        <v>159</v>
      </c>
    </row>
    <row r="33" spans="5:7" ht="15.75">
      <c r="E33" s="19"/>
      <c r="F33" s="20"/>
      <c r="G33" s="2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12"/>
  <sheetViews>
    <sheetView zoomScalePageLayoutView="0" workbookViewId="0" topLeftCell="A100">
      <selection activeCell="A100" sqref="A1:IV16384"/>
    </sheetView>
  </sheetViews>
  <sheetFormatPr defaultColWidth="9.140625" defaultRowHeight="15"/>
  <cols>
    <col min="1" max="2" width="9.140625" style="1" customWidth="1"/>
    <col min="3" max="3" width="50.57421875" style="1" customWidth="1"/>
    <col min="4" max="4" width="18.140625" style="1" customWidth="1"/>
    <col min="5" max="5" width="46.28125" style="7" customWidth="1"/>
    <col min="6" max="16384" width="9.140625" style="1" customWidth="1"/>
  </cols>
  <sheetData>
    <row r="1" ht="18.75">
      <c r="B1" s="15" t="s">
        <v>258</v>
      </c>
    </row>
    <row r="3" spans="2:5" s="7" customFormat="1" ht="15.75">
      <c r="B3" s="5" t="s">
        <v>1</v>
      </c>
      <c r="C3" s="5" t="s">
        <v>147</v>
      </c>
      <c r="D3" s="6" t="s">
        <v>3</v>
      </c>
      <c r="E3" s="5" t="s">
        <v>4</v>
      </c>
    </row>
    <row r="4" spans="2:5" ht="15.75">
      <c r="B4" s="5" t="s">
        <v>5</v>
      </c>
      <c r="C4" s="16" t="s">
        <v>40</v>
      </c>
      <c r="D4" s="5" t="s">
        <v>72</v>
      </c>
      <c r="E4" s="17">
        <v>42053</v>
      </c>
    </row>
    <row r="5" spans="2:5" ht="15.75">
      <c r="B5" s="5" t="s">
        <v>7</v>
      </c>
      <c r="C5" s="4" t="s">
        <v>259</v>
      </c>
      <c r="D5" s="5" t="s">
        <v>72</v>
      </c>
      <c r="E5" s="30" t="s">
        <v>260</v>
      </c>
    </row>
    <row r="6" spans="2:5" ht="15.75">
      <c r="B6" s="5" t="s">
        <v>8</v>
      </c>
      <c r="C6" s="4" t="s">
        <v>261</v>
      </c>
      <c r="D6" s="5" t="s">
        <v>72</v>
      </c>
      <c r="E6" s="6" t="s">
        <v>262</v>
      </c>
    </row>
    <row r="7" spans="2:5" ht="15.75">
      <c r="B7" s="5" t="s">
        <v>10</v>
      </c>
      <c r="C7" s="4" t="s">
        <v>74</v>
      </c>
      <c r="D7" s="5" t="s">
        <v>72</v>
      </c>
      <c r="E7" s="5" t="s">
        <v>263</v>
      </c>
    </row>
    <row r="8" spans="2:5" ht="15.75">
      <c r="B8" s="5" t="s">
        <v>12</v>
      </c>
      <c r="C8" s="4" t="s">
        <v>264</v>
      </c>
      <c r="D8" s="5" t="s">
        <v>152</v>
      </c>
      <c r="E8" s="5">
        <v>3.44</v>
      </c>
    </row>
    <row r="9" spans="2:5" ht="31.5">
      <c r="B9" s="5" t="s">
        <v>13</v>
      </c>
      <c r="C9" s="4" t="s">
        <v>265</v>
      </c>
      <c r="D9" s="5" t="s">
        <v>72</v>
      </c>
      <c r="E9" s="5" t="s">
        <v>266</v>
      </c>
    </row>
    <row r="10" spans="2:5" ht="31.5">
      <c r="B10" s="5" t="s">
        <v>14</v>
      </c>
      <c r="C10" s="4" t="s">
        <v>267</v>
      </c>
      <c r="D10" s="5" t="s">
        <v>72</v>
      </c>
      <c r="E10" s="5" t="s">
        <v>268</v>
      </c>
    </row>
    <row r="11" spans="2:5" ht="66.75" customHeight="1">
      <c r="B11" s="5" t="s">
        <v>15</v>
      </c>
      <c r="C11" s="4" t="s">
        <v>269</v>
      </c>
      <c r="D11" s="5" t="s">
        <v>72</v>
      </c>
      <c r="E11" s="6" t="s">
        <v>270</v>
      </c>
    </row>
    <row r="12" spans="2:5" ht="15.75">
      <c r="B12" s="5" t="s">
        <v>16</v>
      </c>
      <c r="C12" s="4" t="s">
        <v>271</v>
      </c>
      <c r="D12" s="5" t="s">
        <v>72</v>
      </c>
      <c r="E12" s="17">
        <v>41821</v>
      </c>
    </row>
    <row r="13" spans="2:5" ht="47.25">
      <c r="B13" s="5" t="s">
        <v>17</v>
      </c>
      <c r="C13" s="4" t="s">
        <v>272</v>
      </c>
      <c r="D13" s="5" t="s">
        <v>72</v>
      </c>
      <c r="E13" s="6" t="s">
        <v>273</v>
      </c>
    </row>
    <row r="14" spans="2:5" ht="31.5">
      <c r="B14" s="5" t="s">
        <v>18</v>
      </c>
      <c r="C14" s="4" t="s">
        <v>274</v>
      </c>
      <c r="D14" s="5" t="s">
        <v>72</v>
      </c>
      <c r="E14" s="5">
        <v>2.86</v>
      </c>
    </row>
    <row r="15" spans="2:5" ht="15.75">
      <c r="B15" s="31" t="s">
        <v>275</v>
      </c>
      <c r="C15" s="4"/>
      <c r="D15" s="2"/>
      <c r="E15" s="5"/>
    </row>
    <row r="16" spans="2:5" ht="64.5" customHeight="1">
      <c r="B16" s="5" t="s">
        <v>19</v>
      </c>
      <c r="C16" s="4" t="s">
        <v>276</v>
      </c>
      <c r="D16" s="5" t="s">
        <v>72</v>
      </c>
      <c r="E16" s="6" t="s">
        <v>277</v>
      </c>
    </row>
    <row r="19" spans="2:5" ht="15.75">
      <c r="B19" s="5" t="s">
        <v>1</v>
      </c>
      <c r="C19" s="5" t="s">
        <v>147</v>
      </c>
      <c r="D19" s="6" t="s">
        <v>3</v>
      </c>
      <c r="E19" s="5" t="s">
        <v>4</v>
      </c>
    </row>
    <row r="20" spans="2:5" ht="15.75">
      <c r="B20" s="5" t="s">
        <v>5</v>
      </c>
      <c r="C20" s="16" t="s">
        <v>40</v>
      </c>
      <c r="D20" s="5" t="s">
        <v>72</v>
      </c>
      <c r="E20" s="17">
        <v>42053</v>
      </c>
    </row>
    <row r="21" spans="2:5" ht="15.75">
      <c r="B21" s="5" t="s">
        <v>7</v>
      </c>
      <c r="C21" s="4" t="s">
        <v>259</v>
      </c>
      <c r="D21" s="5" t="s">
        <v>72</v>
      </c>
      <c r="E21" s="30" t="s">
        <v>278</v>
      </c>
    </row>
    <row r="22" spans="2:5" ht="15.75">
      <c r="B22" s="5" t="s">
        <v>8</v>
      </c>
      <c r="C22" s="4" t="s">
        <v>261</v>
      </c>
      <c r="D22" s="5" t="s">
        <v>72</v>
      </c>
      <c r="E22" s="6" t="s">
        <v>279</v>
      </c>
    </row>
    <row r="23" spans="2:5" ht="15.75">
      <c r="B23" s="5" t="s">
        <v>10</v>
      </c>
      <c r="C23" s="4" t="s">
        <v>74</v>
      </c>
      <c r="D23" s="5" t="s">
        <v>72</v>
      </c>
      <c r="E23" s="5" t="s">
        <v>280</v>
      </c>
    </row>
    <row r="24" spans="2:5" ht="15.75">
      <c r="B24" s="5" t="s">
        <v>12</v>
      </c>
      <c r="C24" s="4" t="s">
        <v>264</v>
      </c>
      <c r="D24" s="5" t="s">
        <v>152</v>
      </c>
      <c r="E24" s="5">
        <v>21.77</v>
      </c>
    </row>
    <row r="25" spans="2:5" ht="31.5">
      <c r="B25" s="5" t="s">
        <v>13</v>
      </c>
      <c r="C25" s="4" t="s">
        <v>265</v>
      </c>
      <c r="D25" s="5" t="s">
        <v>72</v>
      </c>
      <c r="E25" s="5" t="s">
        <v>281</v>
      </c>
    </row>
    <row r="26" spans="2:5" ht="31.5">
      <c r="B26" s="5" t="s">
        <v>14</v>
      </c>
      <c r="C26" s="4" t="s">
        <v>267</v>
      </c>
      <c r="D26" s="5" t="s">
        <v>72</v>
      </c>
      <c r="E26" s="5" t="s">
        <v>282</v>
      </c>
    </row>
    <row r="27" spans="2:5" ht="47.25">
      <c r="B27" s="5" t="s">
        <v>15</v>
      </c>
      <c r="C27" s="4" t="s">
        <v>269</v>
      </c>
      <c r="D27" s="5" t="s">
        <v>72</v>
      </c>
      <c r="E27" s="6" t="s">
        <v>283</v>
      </c>
    </row>
    <row r="28" spans="2:5" ht="15.75">
      <c r="B28" s="5" t="s">
        <v>16</v>
      </c>
      <c r="C28" s="4" t="s">
        <v>271</v>
      </c>
      <c r="D28" s="5" t="s">
        <v>72</v>
      </c>
      <c r="E28" s="17">
        <v>41821</v>
      </c>
    </row>
    <row r="29" spans="2:5" ht="47.25">
      <c r="B29" s="5" t="s">
        <v>17</v>
      </c>
      <c r="C29" s="4" t="s">
        <v>272</v>
      </c>
      <c r="D29" s="5" t="s">
        <v>72</v>
      </c>
      <c r="E29" s="6" t="s">
        <v>284</v>
      </c>
    </row>
    <row r="30" spans="2:5" ht="31.5">
      <c r="B30" s="5" t="s">
        <v>18</v>
      </c>
      <c r="C30" s="4" t="s">
        <v>274</v>
      </c>
      <c r="D30" s="5" t="s">
        <v>72</v>
      </c>
      <c r="E30" s="5">
        <v>0.026</v>
      </c>
    </row>
    <row r="31" spans="2:5" ht="15.75">
      <c r="B31" s="31" t="s">
        <v>275</v>
      </c>
      <c r="C31" s="4"/>
      <c r="D31" s="2"/>
      <c r="E31" s="5"/>
    </row>
    <row r="32" spans="2:5" ht="63">
      <c r="B32" s="5" t="s">
        <v>19</v>
      </c>
      <c r="C32" s="4" t="s">
        <v>276</v>
      </c>
      <c r="D32" s="5" t="s">
        <v>72</v>
      </c>
      <c r="E32" s="6" t="s">
        <v>277</v>
      </c>
    </row>
    <row r="35" spans="2:5" ht="15.75">
      <c r="B35" s="5" t="s">
        <v>1</v>
      </c>
      <c r="C35" s="5" t="s">
        <v>147</v>
      </c>
      <c r="D35" s="6" t="s">
        <v>3</v>
      </c>
      <c r="E35" s="5" t="s">
        <v>4</v>
      </c>
    </row>
    <row r="36" spans="2:5" ht="15.75">
      <c r="B36" s="5" t="s">
        <v>5</v>
      </c>
      <c r="C36" s="16" t="s">
        <v>40</v>
      </c>
      <c r="D36" s="5" t="s">
        <v>72</v>
      </c>
      <c r="E36" s="17">
        <v>42053</v>
      </c>
    </row>
    <row r="37" spans="2:5" ht="15.75">
      <c r="B37" s="5" t="s">
        <v>7</v>
      </c>
      <c r="C37" s="4" t="s">
        <v>259</v>
      </c>
      <c r="D37" s="5" t="s">
        <v>72</v>
      </c>
      <c r="E37" s="30" t="s">
        <v>278</v>
      </c>
    </row>
    <row r="38" spans="2:5" ht="15.75">
      <c r="B38" s="5" t="s">
        <v>8</v>
      </c>
      <c r="C38" s="4" t="s">
        <v>261</v>
      </c>
      <c r="D38" s="5" t="s">
        <v>72</v>
      </c>
      <c r="E38" s="6" t="s">
        <v>285</v>
      </c>
    </row>
    <row r="39" spans="2:5" ht="15.75">
      <c r="B39" s="5" t="s">
        <v>10</v>
      </c>
      <c r="C39" s="4" t="s">
        <v>74</v>
      </c>
      <c r="D39" s="5" t="s">
        <v>72</v>
      </c>
      <c r="E39" s="5" t="s">
        <v>280</v>
      </c>
    </row>
    <row r="40" spans="2:5" ht="15.75">
      <c r="B40" s="5" t="s">
        <v>12</v>
      </c>
      <c r="C40" s="4" t="s">
        <v>264</v>
      </c>
      <c r="D40" s="5" t="s">
        <v>152</v>
      </c>
      <c r="E40" s="5">
        <v>21.77</v>
      </c>
    </row>
    <row r="41" spans="2:5" ht="31.5">
      <c r="B41" s="5" t="s">
        <v>13</v>
      </c>
      <c r="C41" s="4" t="s">
        <v>265</v>
      </c>
      <c r="D41" s="5" t="s">
        <v>72</v>
      </c>
      <c r="E41" s="5" t="s">
        <v>281</v>
      </c>
    </row>
    <row r="42" spans="2:5" ht="31.5">
      <c r="B42" s="5" t="s">
        <v>14</v>
      </c>
      <c r="C42" s="4" t="s">
        <v>267</v>
      </c>
      <c r="D42" s="5" t="s">
        <v>72</v>
      </c>
      <c r="E42" s="5" t="s">
        <v>282</v>
      </c>
    </row>
    <row r="43" spans="2:5" ht="47.25">
      <c r="B43" s="5" t="s">
        <v>15</v>
      </c>
      <c r="C43" s="4" t="s">
        <v>269</v>
      </c>
      <c r="D43" s="5" t="s">
        <v>72</v>
      </c>
      <c r="E43" s="6" t="s">
        <v>283</v>
      </c>
    </row>
    <row r="44" spans="2:5" ht="15.75">
      <c r="B44" s="5" t="s">
        <v>16</v>
      </c>
      <c r="C44" s="4" t="s">
        <v>271</v>
      </c>
      <c r="D44" s="5" t="s">
        <v>72</v>
      </c>
      <c r="E44" s="17">
        <v>41821</v>
      </c>
    </row>
    <row r="45" spans="2:5" ht="47.25">
      <c r="B45" s="5" t="s">
        <v>17</v>
      </c>
      <c r="C45" s="4" t="s">
        <v>272</v>
      </c>
      <c r="D45" s="5" t="s">
        <v>72</v>
      </c>
      <c r="E45" s="6" t="s">
        <v>286</v>
      </c>
    </row>
    <row r="46" spans="2:5" ht="31.5">
      <c r="B46" s="5" t="s">
        <v>18</v>
      </c>
      <c r="C46" s="4" t="s">
        <v>274</v>
      </c>
      <c r="D46" s="5" t="s">
        <v>72</v>
      </c>
      <c r="E46" s="5">
        <v>0.026</v>
      </c>
    </row>
    <row r="47" spans="2:5" ht="15.75">
      <c r="B47" s="31" t="s">
        <v>275</v>
      </c>
      <c r="C47" s="4"/>
      <c r="D47" s="2"/>
      <c r="E47" s="5"/>
    </row>
    <row r="48" spans="2:5" ht="63">
      <c r="B48" s="5" t="s">
        <v>19</v>
      </c>
      <c r="C48" s="4" t="s">
        <v>276</v>
      </c>
      <c r="D48" s="5" t="s">
        <v>72</v>
      </c>
      <c r="E48" s="6" t="s">
        <v>277</v>
      </c>
    </row>
    <row r="51" spans="2:5" ht="15.75">
      <c r="B51" s="5" t="s">
        <v>1</v>
      </c>
      <c r="C51" s="5" t="s">
        <v>147</v>
      </c>
      <c r="D51" s="6" t="s">
        <v>3</v>
      </c>
      <c r="E51" s="5" t="s">
        <v>4</v>
      </c>
    </row>
    <row r="52" spans="2:5" ht="15.75">
      <c r="B52" s="5" t="s">
        <v>5</v>
      </c>
      <c r="C52" s="16" t="s">
        <v>40</v>
      </c>
      <c r="D52" s="5" t="s">
        <v>72</v>
      </c>
      <c r="E52" s="17">
        <v>42053</v>
      </c>
    </row>
    <row r="53" spans="2:5" ht="15.75">
      <c r="B53" s="5" t="s">
        <v>7</v>
      </c>
      <c r="C53" s="4" t="s">
        <v>259</v>
      </c>
      <c r="D53" s="5" t="s">
        <v>72</v>
      </c>
      <c r="E53" s="30" t="s">
        <v>287</v>
      </c>
    </row>
    <row r="54" spans="2:5" ht="31.5">
      <c r="B54" s="5" t="s">
        <v>8</v>
      </c>
      <c r="C54" s="4" t="s">
        <v>261</v>
      </c>
      <c r="D54" s="5" t="s">
        <v>72</v>
      </c>
      <c r="E54" s="6" t="s">
        <v>288</v>
      </c>
    </row>
    <row r="55" spans="2:5" ht="15.75">
      <c r="B55" s="5" t="s">
        <v>10</v>
      </c>
      <c r="C55" s="4" t="s">
        <v>74</v>
      </c>
      <c r="D55" s="5" t="s">
        <v>72</v>
      </c>
      <c r="E55" s="5" t="s">
        <v>280</v>
      </c>
    </row>
    <row r="56" spans="2:5" ht="15.75">
      <c r="B56" s="5" t="s">
        <v>12</v>
      </c>
      <c r="C56" s="4" t="s">
        <v>264</v>
      </c>
      <c r="D56" s="5" t="s">
        <v>152</v>
      </c>
      <c r="E56" s="5">
        <v>16.74</v>
      </c>
    </row>
    <row r="57" spans="2:5" ht="31.5">
      <c r="B57" s="5" t="s">
        <v>13</v>
      </c>
      <c r="C57" s="4" t="s">
        <v>265</v>
      </c>
      <c r="D57" s="5" t="s">
        <v>72</v>
      </c>
      <c r="E57" s="5" t="s">
        <v>281</v>
      </c>
    </row>
    <row r="58" spans="2:5" ht="31.5">
      <c r="B58" s="5" t="s">
        <v>14</v>
      </c>
      <c r="C58" s="4" t="s">
        <v>267</v>
      </c>
      <c r="D58" s="5" t="s">
        <v>72</v>
      </c>
      <c r="E58" s="5" t="s">
        <v>282</v>
      </c>
    </row>
    <row r="59" spans="2:5" ht="47.25">
      <c r="B59" s="5" t="s">
        <v>15</v>
      </c>
      <c r="C59" s="4" t="s">
        <v>269</v>
      </c>
      <c r="D59" s="5" t="s">
        <v>72</v>
      </c>
      <c r="E59" s="6" t="s">
        <v>283</v>
      </c>
    </row>
    <row r="60" spans="2:5" ht="15.75">
      <c r="B60" s="5" t="s">
        <v>16</v>
      </c>
      <c r="C60" s="4" t="s">
        <v>271</v>
      </c>
      <c r="D60" s="5" t="s">
        <v>72</v>
      </c>
      <c r="E60" s="17">
        <v>41821</v>
      </c>
    </row>
    <row r="61" spans="2:5" ht="47.25">
      <c r="B61" s="5" t="s">
        <v>17</v>
      </c>
      <c r="C61" s="4" t="s">
        <v>272</v>
      </c>
      <c r="D61" s="5" t="s">
        <v>72</v>
      </c>
      <c r="E61" s="6" t="s">
        <v>284</v>
      </c>
    </row>
    <row r="62" spans="2:5" ht="31.5">
      <c r="B62" s="5" t="s">
        <v>18</v>
      </c>
      <c r="C62" s="4" t="s">
        <v>274</v>
      </c>
      <c r="D62" s="5" t="s">
        <v>72</v>
      </c>
      <c r="E62" s="5">
        <v>0.026</v>
      </c>
    </row>
    <row r="63" spans="2:5" ht="15.75">
      <c r="B63" s="31" t="s">
        <v>275</v>
      </c>
      <c r="C63" s="4"/>
      <c r="D63" s="2"/>
      <c r="E63" s="5"/>
    </row>
    <row r="64" spans="2:5" ht="63">
      <c r="B64" s="5" t="s">
        <v>19</v>
      </c>
      <c r="C64" s="4" t="s">
        <v>276</v>
      </c>
      <c r="D64" s="5" t="s">
        <v>72</v>
      </c>
      <c r="E64" s="6" t="s">
        <v>277</v>
      </c>
    </row>
    <row r="67" spans="2:5" ht="15.75">
      <c r="B67" s="5" t="s">
        <v>1</v>
      </c>
      <c r="C67" s="5" t="s">
        <v>147</v>
      </c>
      <c r="D67" s="6" t="s">
        <v>3</v>
      </c>
      <c r="E67" s="5" t="s">
        <v>4</v>
      </c>
    </row>
    <row r="68" spans="2:5" ht="15.75">
      <c r="B68" s="5" t="s">
        <v>5</v>
      </c>
      <c r="C68" s="16" t="s">
        <v>40</v>
      </c>
      <c r="D68" s="5" t="s">
        <v>72</v>
      </c>
      <c r="E68" s="17">
        <v>42053</v>
      </c>
    </row>
    <row r="69" spans="2:5" ht="15.75">
      <c r="B69" s="5" t="s">
        <v>7</v>
      </c>
      <c r="C69" s="4" t="s">
        <v>259</v>
      </c>
      <c r="D69" s="5" t="s">
        <v>72</v>
      </c>
      <c r="E69" s="30" t="s">
        <v>287</v>
      </c>
    </row>
    <row r="70" spans="2:5" ht="31.5">
      <c r="B70" s="5" t="s">
        <v>8</v>
      </c>
      <c r="C70" s="4" t="s">
        <v>261</v>
      </c>
      <c r="D70" s="5" t="s">
        <v>72</v>
      </c>
      <c r="E70" s="6" t="s">
        <v>289</v>
      </c>
    </row>
    <row r="71" spans="2:5" ht="15.75">
      <c r="B71" s="5" t="s">
        <v>10</v>
      </c>
      <c r="C71" s="4" t="s">
        <v>74</v>
      </c>
      <c r="D71" s="5" t="s">
        <v>72</v>
      </c>
      <c r="E71" s="5" t="s">
        <v>280</v>
      </c>
    </row>
    <row r="72" spans="2:5" ht="15.75">
      <c r="B72" s="5" t="s">
        <v>12</v>
      </c>
      <c r="C72" s="4" t="s">
        <v>264</v>
      </c>
      <c r="D72" s="5" t="s">
        <v>152</v>
      </c>
      <c r="E72" s="5">
        <v>16.74</v>
      </c>
    </row>
    <row r="73" spans="2:5" ht="31.5">
      <c r="B73" s="5" t="s">
        <v>13</v>
      </c>
      <c r="C73" s="4" t="s">
        <v>265</v>
      </c>
      <c r="D73" s="5" t="s">
        <v>72</v>
      </c>
      <c r="E73" s="5" t="s">
        <v>281</v>
      </c>
    </row>
    <row r="74" spans="2:5" ht="31.5">
      <c r="B74" s="5" t="s">
        <v>14</v>
      </c>
      <c r="C74" s="4" t="s">
        <v>267</v>
      </c>
      <c r="D74" s="5" t="s">
        <v>72</v>
      </c>
      <c r="E74" s="5" t="s">
        <v>282</v>
      </c>
    </row>
    <row r="75" spans="2:5" ht="47.25">
      <c r="B75" s="5" t="s">
        <v>15</v>
      </c>
      <c r="C75" s="4" t="s">
        <v>269</v>
      </c>
      <c r="D75" s="5" t="s">
        <v>72</v>
      </c>
      <c r="E75" s="6" t="s">
        <v>283</v>
      </c>
    </row>
    <row r="76" spans="2:5" ht="15.75">
      <c r="B76" s="5" t="s">
        <v>16</v>
      </c>
      <c r="C76" s="4" t="s">
        <v>271</v>
      </c>
      <c r="D76" s="5" t="s">
        <v>72</v>
      </c>
      <c r="E76" s="17">
        <v>41821</v>
      </c>
    </row>
    <row r="77" spans="2:5" ht="47.25">
      <c r="B77" s="5" t="s">
        <v>17</v>
      </c>
      <c r="C77" s="4" t="s">
        <v>272</v>
      </c>
      <c r="D77" s="5" t="s">
        <v>72</v>
      </c>
      <c r="E77" s="6" t="s">
        <v>286</v>
      </c>
    </row>
    <row r="78" spans="2:5" ht="31.5">
      <c r="B78" s="5" t="s">
        <v>18</v>
      </c>
      <c r="C78" s="4" t="s">
        <v>274</v>
      </c>
      <c r="D78" s="5" t="s">
        <v>72</v>
      </c>
      <c r="E78" s="5">
        <v>0.026</v>
      </c>
    </row>
    <row r="79" spans="2:5" ht="15.75">
      <c r="B79" s="31" t="s">
        <v>275</v>
      </c>
      <c r="C79" s="4"/>
      <c r="D79" s="2"/>
      <c r="E79" s="5"/>
    </row>
    <row r="80" spans="2:5" ht="63">
      <c r="B80" s="5" t="s">
        <v>19</v>
      </c>
      <c r="C80" s="4" t="s">
        <v>276</v>
      </c>
      <c r="D80" s="5" t="s">
        <v>72</v>
      </c>
      <c r="E80" s="6" t="s">
        <v>277</v>
      </c>
    </row>
    <row r="83" spans="2:5" ht="15.75">
      <c r="B83" s="5" t="s">
        <v>1</v>
      </c>
      <c r="C83" s="5" t="s">
        <v>147</v>
      </c>
      <c r="D83" s="6" t="s">
        <v>3</v>
      </c>
      <c r="E83" s="5" t="s">
        <v>4</v>
      </c>
    </row>
    <row r="84" spans="2:5" ht="15.75">
      <c r="B84" s="5" t="s">
        <v>5</v>
      </c>
      <c r="C84" s="16" t="s">
        <v>40</v>
      </c>
      <c r="D84" s="5" t="s">
        <v>72</v>
      </c>
      <c r="E84" s="17">
        <v>42053</v>
      </c>
    </row>
    <row r="85" spans="2:5" ht="15.75">
      <c r="B85" s="5" t="s">
        <v>7</v>
      </c>
      <c r="C85" s="4" t="s">
        <v>259</v>
      </c>
      <c r="D85" s="5" t="s">
        <v>72</v>
      </c>
      <c r="E85" s="30" t="s">
        <v>290</v>
      </c>
    </row>
    <row r="86" spans="2:5" ht="31.5">
      <c r="B86" s="5" t="s">
        <v>8</v>
      </c>
      <c r="C86" s="4" t="s">
        <v>261</v>
      </c>
      <c r="D86" s="5" t="s">
        <v>72</v>
      </c>
      <c r="E86" s="6" t="s">
        <v>291</v>
      </c>
    </row>
    <row r="87" spans="2:5" ht="15.75">
      <c r="B87" s="5" t="s">
        <v>10</v>
      </c>
      <c r="C87" s="4" t="s">
        <v>74</v>
      </c>
      <c r="D87" s="5" t="s">
        <v>72</v>
      </c>
      <c r="E87" s="5" t="s">
        <v>292</v>
      </c>
    </row>
    <row r="88" spans="2:5" ht="15.75">
      <c r="B88" s="5" t="s">
        <v>12</v>
      </c>
      <c r="C88" s="4" t="s">
        <v>264</v>
      </c>
      <c r="D88" s="5" t="s">
        <v>152</v>
      </c>
      <c r="E88" s="5">
        <v>1493.89</v>
      </c>
    </row>
    <row r="89" spans="2:5" ht="31.5">
      <c r="B89" s="5" t="s">
        <v>13</v>
      </c>
      <c r="C89" s="4" t="s">
        <v>265</v>
      </c>
      <c r="D89" s="5" t="s">
        <v>72</v>
      </c>
      <c r="E89" s="5" t="s">
        <v>293</v>
      </c>
    </row>
    <row r="90" spans="2:5" ht="31.5">
      <c r="B90" s="5" t="s">
        <v>14</v>
      </c>
      <c r="C90" s="4" t="s">
        <v>267</v>
      </c>
      <c r="D90" s="5" t="s">
        <v>72</v>
      </c>
      <c r="E90" s="5" t="s">
        <v>294</v>
      </c>
    </row>
    <row r="91" spans="2:5" ht="63" customHeight="1">
      <c r="B91" s="5" t="s">
        <v>15</v>
      </c>
      <c r="C91" s="4" t="s">
        <v>269</v>
      </c>
      <c r="D91" s="5" t="s">
        <v>72</v>
      </c>
      <c r="E91" s="6" t="s">
        <v>295</v>
      </c>
    </row>
    <row r="92" spans="2:5" ht="15.75">
      <c r="B92" s="5" t="s">
        <v>16</v>
      </c>
      <c r="C92" s="4" t="s">
        <v>271</v>
      </c>
      <c r="D92" s="5" t="s">
        <v>72</v>
      </c>
      <c r="E92" s="17">
        <v>41821</v>
      </c>
    </row>
    <row r="93" spans="2:5" ht="47.25">
      <c r="B93" s="5" t="s">
        <v>17</v>
      </c>
      <c r="C93" s="4" t="s">
        <v>272</v>
      </c>
      <c r="D93" s="5" t="s">
        <v>72</v>
      </c>
      <c r="E93" s="6" t="s">
        <v>286</v>
      </c>
    </row>
    <row r="94" spans="2:5" ht="31.5">
      <c r="B94" s="5" t="s">
        <v>18</v>
      </c>
      <c r="C94" s="4" t="s">
        <v>274</v>
      </c>
      <c r="D94" s="5" t="s">
        <v>72</v>
      </c>
      <c r="E94" s="5">
        <v>0.026</v>
      </c>
    </row>
    <row r="95" spans="2:5" ht="15.75">
      <c r="B95" s="31" t="s">
        <v>275</v>
      </c>
      <c r="C95" s="4"/>
      <c r="D95" s="2"/>
      <c r="E95" s="5"/>
    </row>
    <row r="96" spans="2:5" ht="63">
      <c r="B96" s="5" t="s">
        <v>19</v>
      </c>
      <c r="C96" s="4" t="s">
        <v>276</v>
      </c>
      <c r="D96" s="5" t="s">
        <v>72</v>
      </c>
      <c r="E96" s="6" t="s">
        <v>296</v>
      </c>
    </row>
    <row r="99" spans="2:5" ht="15.75">
      <c r="B99" s="5" t="s">
        <v>1</v>
      </c>
      <c r="C99" s="5" t="s">
        <v>147</v>
      </c>
      <c r="D99" s="6" t="s">
        <v>3</v>
      </c>
      <c r="E99" s="5" t="s">
        <v>4</v>
      </c>
    </row>
    <row r="100" spans="2:5" ht="15.75">
      <c r="B100" s="5" t="s">
        <v>5</v>
      </c>
      <c r="C100" s="16" t="s">
        <v>40</v>
      </c>
      <c r="D100" s="5" t="s">
        <v>72</v>
      </c>
      <c r="E100" s="17">
        <v>42053</v>
      </c>
    </row>
    <row r="101" spans="2:5" ht="15.75">
      <c r="B101" s="5" t="s">
        <v>7</v>
      </c>
      <c r="C101" s="4" t="s">
        <v>259</v>
      </c>
      <c r="D101" s="5" t="s">
        <v>72</v>
      </c>
      <c r="E101" s="30" t="s">
        <v>290</v>
      </c>
    </row>
    <row r="102" spans="2:5" ht="15.75">
      <c r="B102" s="5" t="s">
        <v>8</v>
      </c>
      <c r="C102" s="4" t="s">
        <v>261</v>
      </c>
      <c r="D102" s="5" t="s">
        <v>72</v>
      </c>
      <c r="E102" s="6" t="s">
        <v>297</v>
      </c>
    </row>
    <row r="103" spans="2:5" ht="15.75">
      <c r="B103" s="5" t="s">
        <v>10</v>
      </c>
      <c r="C103" s="4" t="s">
        <v>74</v>
      </c>
      <c r="D103" s="5" t="s">
        <v>72</v>
      </c>
      <c r="E103" s="5" t="s">
        <v>292</v>
      </c>
    </row>
    <row r="104" spans="2:5" ht="15.75">
      <c r="B104" s="5" t="s">
        <v>12</v>
      </c>
      <c r="C104" s="4" t="s">
        <v>264</v>
      </c>
      <c r="D104" s="5" t="s">
        <v>152</v>
      </c>
      <c r="E104" s="5">
        <v>66.63</v>
      </c>
    </row>
    <row r="105" spans="2:5" ht="31.5">
      <c r="B105" s="5" t="s">
        <v>13</v>
      </c>
      <c r="C105" s="4" t="s">
        <v>265</v>
      </c>
      <c r="D105" s="5" t="s">
        <v>72</v>
      </c>
      <c r="E105" s="5" t="s">
        <v>293</v>
      </c>
    </row>
    <row r="106" spans="2:5" ht="31.5">
      <c r="B106" s="5" t="s">
        <v>14</v>
      </c>
      <c r="C106" s="4" t="s">
        <v>267</v>
      </c>
      <c r="D106" s="5" t="s">
        <v>72</v>
      </c>
      <c r="E106" s="5" t="s">
        <v>294</v>
      </c>
    </row>
    <row r="107" spans="2:5" ht="63">
      <c r="B107" s="5" t="s">
        <v>15</v>
      </c>
      <c r="C107" s="4" t="s">
        <v>269</v>
      </c>
      <c r="D107" s="5" t="s">
        <v>72</v>
      </c>
      <c r="E107" s="6" t="s">
        <v>295</v>
      </c>
    </row>
    <row r="108" spans="2:5" ht="15.75">
      <c r="B108" s="5" t="s">
        <v>16</v>
      </c>
      <c r="C108" s="4" t="s">
        <v>271</v>
      </c>
      <c r="D108" s="5" t="s">
        <v>72</v>
      </c>
      <c r="E108" s="17">
        <v>41821</v>
      </c>
    </row>
    <row r="109" spans="2:5" ht="47.25">
      <c r="B109" s="5" t="s">
        <v>17</v>
      </c>
      <c r="C109" s="4" t="s">
        <v>272</v>
      </c>
      <c r="D109" s="5" t="s">
        <v>72</v>
      </c>
      <c r="E109" s="6" t="s">
        <v>286</v>
      </c>
    </row>
    <row r="110" spans="2:5" ht="31.5">
      <c r="B110" s="5" t="s">
        <v>18</v>
      </c>
      <c r="C110" s="4" t="s">
        <v>274</v>
      </c>
      <c r="D110" s="5" t="s">
        <v>72</v>
      </c>
      <c r="E110" s="5">
        <v>0.026</v>
      </c>
    </row>
    <row r="111" spans="2:5" ht="15.75">
      <c r="B111" s="31" t="s">
        <v>275</v>
      </c>
      <c r="C111" s="4"/>
      <c r="D111" s="2"/>
      <c r="E111" s="5"/>
    </row>
    <row r="112" spans="2:5" ht="63">
      <c r="B112" s="5" t="s">
        <v>19</v>
      </c>
      <c r="C112" s="4" t="s">
        <v>276</v>
      </c>
      <c r="D112" s="5" t="s">
        <v>72</v>
      </c>
      <c r="E112" s="6" t="s">
        <v>296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29"/>
  <sheetViews>
    <sheetView zoomScalePageLayoutView="0" workbookViewId="0" topLeftCell="A13">
      <selection activeCell="E28" sqref="E28"/>
    </sheetView>
  </sheetViews>
  <sheetFormatPr defaultColWidth="9.140625" defaultRowHeight="15"/>
  <cols>
    <col min="1" max="2" width="9.140625" style="1" customWidth="1"/>
    <col min="3" max="3" width="47.7109375" style="3" customWidth="1"/>
    <col min="4" max="4" width="14.140625" style="8" customWidth="1"/>
    <col min="5" max="5" width="35.140625" style="1" customWidth="1"/>
    <col min="6" max="16384" width="9.140625" style="1" customWidth="1"/>
  </cols>
  <sheetData>
    <row r="1" ht="15.75">
      <c r="B1" s="26" t="s">
        <v>235</v>
      </c>
    </row>
    <row r="3" spans="2:7" ht="31.5">
      <c r="B3" s="2" t="s">
        <v>1</v>
      </c>
      <c r="C3" s="4" t="s">
        <v>161</v>
      </c>
      <c r="D3" s="6" t="s">
        <v>3</v>
      </c>
      <c r="E3" s="6" t="s">
        <v>4</v>
      </c>
      <c r="F3" s="7"/>
      <c r="G3" s="7"/>
    </row>
    <row r="4" spans="2:7" ht="15.75">
      <c r="B4" s="5" t="s">
        <v>5</v>
      </c>
      <c r="C4" s="16" t="s">
        <v>40</v>
      </c>
      <c r="D4" s="6" t="s">
        <v>72</v>
      </c>
      <c r="E4" s="22">
        <v>42053</v>
      </c>
      <c r="F4" s="7"/>
      <c r="G4" s="7"/>
    </row>
    <row r="5" spans="2:7" ht="15.75">
      <c r="B5" s="5" t="s">
        <v>7</v>
      </c>
      <c r="C5" s="4" t="s">
        <v>236</v>
      </c>
      <c r="D5" s="6" t="s">
        <v>72</v>
      </c>
      <c r="E5" s="6" t="s">
        <v>237</v>
      </c>
      <c r="F5" s="7"/>
      <c r="G5" s="7"/>
    </row>
    <row r="6" spans="2:7" ht="15.75">
      <c r="B6" s="5" t="s">
        <v>8</v>
      </c>
      <c r="C6" s="4" t="s">
        <v>238</v>
      </c>
      <c r="D6" s="6" t="s">
        <v>72</v>
      </c>
      <c r="E6" s="6" t="s">
        <v>239</v>
      </c>
      <c r="F6" s="7"/>
      <c r="G6" s="7"/>
    </row>
    <row r="7" spans="2:7" ht="15.75">
      <c r="B7" s="5" t="s">
        <v>10</v>
      </c>
      <c r="C7" s="4" t="s">
        <v>240</v>
      </c>
      <c r="D7" s="6" t="s">
        <v>73</v>
      </c>
      <c r="E7" s="6">
        <f>'форма 2.1.'!E23</f>
        <v>4808.3</v>
      </c>
      <c r="F7" s="7"/>
      <c r="G7" s="7"/>
    </row>
    <row r="8" spans="2:7" ht="15.75">
      <c r="B8" s="53" t="s">
        <v>241</v>
      </c>
      <c r="C8" s="53"/>
      <c r="D8" s="53"/>
      <c r="E8" s="53"/>
      <c r="F8" s="7"/>
      <c r="G8" s="7"/>
    </row>
    <row r="9" spans="2:5" ht="42.75" customHeight="1">
      <c r="B9" s="5" t="s">
        <v>12</v>
      </c>
      <c r="C9" s="4" t="s">
        <v>242</v>
      </c>
      <c r="D9" s="6" t="s">
        <v>72</v>
      </c>
      <c r="E9" s="6" t="s">
        <v>243</v>
      </c>
    </row>
    <row r="10" spans="2:5" ht="15.75">
      <c r="B10" s="5" t="s">
        <v>13</v>
      </c>
      <c r="C10" s="4" t="s">
        <v>244</v>
      </c>
      <c r="D10" s="6" t="s">
        <v>72</v>
      </c>
      <c r="E10" s="5" t="s">
        <v>245</v>
      </c>
    </row>
    <row r="11" spans="2:5" ht="15.75">
      <c r="B11" s="5" t="s">
        <v>14</v>
      </c>
      <c r="C11" s="4" t="s">
        <v>246</v>
      </c>
      <c r="D11" s="6" t="s">
        <v>72</v>
      </c>
      <c r="E11" s="2" t="s">
        <v>247</v>
      </c>
    </row>
    <row r="12" spans="2:5" ht="15.75">
      <c r="B12" s="5" t="s">
        <v>15</v>
      </c>
      <c r="C12" s="4" t="s">
        <v>248</v>
      </c>
      <c r="D12" s="6" t="s">
        <v>72</v>
      </c>
      <c r="E12" s="5" t="s">
        <v>249</v>
      </c>
    </row>
    <row r="13" spans="2:5" ht="15.75">
      <c r="B13" s="5" t="s">
        <v>16</v>
      </c>
      <c r="C13" s="4" t="s">
        <v>250</v>
      </c>
      <c r="D13" s="6" t="s">
        <v>152</v>
      </c>
      <c r="E13" s="5" t="s">
        <v>251</v>
      </c>
    </row>
    <row r="14" spans="2:5" ht="63">
      <c r="B14" s="5" t="s">
        <v>17</v>
      </c>
      <c r="C14" s="4" t="s">
        <v>252</v>
      </c>
      <c r="D14" s="6" t="s">
        <v>72</v>
      </c>
      <c r="E14" s="5" t="s">
        <v>232</v>
      </c>
    </row>
    <row r="17" spans="2:7" ht="31.5">
      <c r="B17" s="2" t="s">
        <v>1</v>
      </c>
      <c r="C17" s="4" t="s">
        <v>161</v>
      </c>
      <c r="D17" s="6" t="s">
        <v>3</v>
      </c>
      <c r="E17" s="6" t="s">
        <v>4</v>
      </c>
      <c r="F17" s="7"/>
      <c r="G17" s="7"/>
    </row>
    <row r="18" spans="2:7" ht="15.75">
      <c r="B18" s="5" t="s">
        <v>5</v>
      </c>
      <c r="C18" s="16" t="s">
        <v>40</v>
      </c>
      <c r="D18" s="6" t="s">
        <v>72</v>
      </c>
      <c r="E18" s="22">
        <v>42053</v>
      </c>
      <c r="F18" s="7"/>
      <c r="G18" s="7"/>
    </row>
    <row r="19" spans="2:7" ht="15.75">
      <c r="B19" s="5" t="s">
        <v>7</v>
      </c>
      <c r="C19" s="4" t="s">
        <v>236</v>
      </c>
      <c r="D19" s="6" t="s">
        <v>72</v>
      </c>
      <c r="E19" s="6" t="s">
        <v>237</v>
      </c>
      <c r="F19" s="7"/>
      <c r="G19" s="7"/>
    </row>
    <row r="20" spans="2:7" ht="31.5">
      <c r="B20" s="5" t="s">
        <v>8</v>
      </c>
      <c r="C20" s="4" t="s">
        <v>238</v>
      </c>
      <c r="D20" s="6" t="s">
        <v>72</v>
      </c>
      <c r="E20" s="6" t="s">
        <v>253</v>
      </c>
      <c r="F20" s="7"/>
      <c r="G20" s="7"/>
    </row>
    <row r="21" spans="2:7" ht="15.75">
      <c r="B21" s="5" t="s">
        <v>10</v>
      </c>
      <c r="C21" s="4" t="s">
        <v>240</v>
      </c>
      <c r="D21" s="6" t="s">
        <v>73</v>
      </c>
      <c r="E21" s="6">
        <f>E7</f>
        <v>4808.3</v>
      </c>
      <c r="F21" s="7"/>
      <c r="G21" s="7"/>
    </row>
    <row r="22" spans="2:7" ht="15.75">
      <c r="B22" s="53" t="s">
        <v>241</v>
      </c>
      <c r="C22" s="53"/>
      <c r="D22" s="53"/>
      <c r="E22" s="53"/>
      <c r="F22" s="7"/>
      <c r="G22" s="7"/>
    </row>
    <row r="23" spans="2:5" ht="42.75" customHeight="1">
      <c r="B23" s="5" t="s">
        <v>12</v>
      </c>
      <c r="C23" s="4" t="s">
        <v>242</v>
      </c>
      <c r="D23" s="6" t="s">
        <v>72</v>
      </c>
      <c r="E23" s="6" t="s">
        <v>254</v>
      </c>
    </row>
    <row r="24" spans="2:5" ht="15.75">
      <c r="B24" s="5" t="s">
        <v>13</v>
      </c>
      <c r="C24" s="4" t="s">
        <v>244</v>
      </c>
      <c r="D24" s="6" t="s">
        <v>72</v>
      </c>
      <c r="E24" s="5" t="s">
        <v>255</v>
      </c>
    </row>
    <row r="25" spans="2:5" ht="15.75">
      <c r="B25" s="5" t="s">
        <v>14</v>
      </c>
      <c r="C25" s="4" t="s">
        <v>246</v>
      </c>
      <c r="D25" s="6" t="s">
        <v>72</v>
      </c>
      <c r="E25" s="2" t="s">
        <v>256</v>
      </c>
    </row>
    <row r="26" spans="2:5" ht="15.75">
      <c r="B26" s="5" t="s">
        <v>15</v>
      </c>
      <c r="C26" s="4" t="s">
        <v>248</v>
      </c>
      <c r="D26" s="6" t="s">
        <v>72</v>
      </c>
      <c r="E26" s="5" t="s">
        <v>257</v>
      </c>
    </row>
    <row r="27" spans="2:5" ht="15.75">
      <c r="B27" s="5" t="s">
        <v>16</v>
      </c>
      <c r="C27" s="4" t="s">
        <v>250</v>
      </c>
      <c r="D27" s="6" t="s">
        <v>152</v>
      </c>
      <c r="E27" s="5">
        <v>300</v>
      </c>
    </row>
    <row r="28" spans="2:5" ht="63">
      <c r="B28" s="5" t="s">
        <v>17</v>
      </c>
      <c r="C28" s="4" t="s">
        <v>252</v>
      </c>
      <c r="D28" s="6" t="s">
        <v>72</v>
      </c>
      <c r="E28" s="5" t="s">
        <v>232</v>
      </c>
    </row>
    <row r="29" spans="3:4" s="27" customFormat="1" ht="15.75">
      <c r="C29" s="28"/>
      <c r="D29" s="29"/>
    </row>
  </sheetData>
  <sheetProtection/>
  <mergeCells count="2">
    <mergeCell ref="B8:E8"/>
    <mergeCell ref="B22:E2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52.8515625" style="1" customWidth="1"/>
    <col min="4" max="4" width="11.57421875" style="1" customWidth="1"/>
    <col min="5" max="5" width="25.00390625" style="7" customWidth="1"/>
    <col min="6" max="16384" width="9.140625" style="1" customWidth="1"/>
  </cols>
  <sheetData>
    <row r="1" spans="2:7" ht="18.75">
      <c r="B1" s="15" t="s">
        <v>226</v>
      </c>
      <c r="E1" s="8"/>
      <c r="F1" s="7"/>
      <c r="G1" s="7"/>
    </row>
    <row r="2" spans="5:7" ht="15.75">
      <c r="E2" s="8"/>
      <c r="F2" s="7"/>
      <c r="G2" s="7"/>
    </row>
    <row r="3" spans="2:5" s="7" customFormat="1" ht="33.75" customHeight="1">
      <c r="B3" s="5" t="s">
        <v>1</v>
      </c>
      <c r="C3" s="6" t="s">
        <v>161</v>
      </c>
      <c r="D3" s="6" t="s">
        <v>3</v>
      </c>
      <c r="E3" s="6" t="s">
        <v>4</v>
      </c>
    </row>
    <row r="4" spans="2:7" ht="15.75">
      <c r="B4" s="5" t="s">
        <v>5</v>
      </c>
      <c r="C4" s="16" t="s">
        <v>40</v>
      </c>
      <c r="D4" s="6" t="s">
        <v>72</v>
      </c>
      <c r="E4" s="22">
        <v>42053</v>
      </c>
      <c r="F4" s="7"/>
      <c r="G4" s="7"/>
    </row>
    <row r="5" spans="2:5" ht="15.75">
      <c r="B5" s="24" t="s">
        <v>227</v>
      </c>
      <c r="C5" s="2"/>
      <c r="D5" s="5"/>
      <c r="E5" s="5"/>
    </row>
    <row r="6" spans="2:5" ht="124.5" customHeight="1">
      <c r="B6" s="25" t="s">
        <v>7</v>
      </c>
      <c r="C6" s="4" t="s">
        <v>228</v>
      </c>
      <c r="D6" s="5" t="s">
        <v>72</v>
      </c>
      <c r="E6" s="6" t="s">
        <v>234</v>
      </c>
    </row>
    <row r="7" spans="2:5" ht="47.25">
      <c r="B7" s="25" t="s">
        <v>8</v>
      </c>
      <c r="C7" s="4" t="s">
        <v>229</v>
      </c>
      <c r="D7" s="5" t="s">
        <v>152</v>
      </c>
      <c r="E7" s="5" t="s">
        <v>230</v>
      </c>
    </row>
    <row r="8" spans="2:5" ht="63">
      <c r="B8" s="25" t="s">
        <v>10</v>
      </c>
      <c r="C8" s="4" t="s">
        <v>231</v>
      </c>
      <c r="D8" s="5" t="s">
        <v>72</v>
      </c>
      <c r="E8" s="5" t="s">
        <v>232</v>
      </c>
    </row>
    <row r="9" spans="2:7" ht="15.75">
      <c r="B9" s="5" t="s">
        <v>12</v>
      </c>
      <c r="C9" s="4" t="s">
        <v>67</v>
      </c>
      <c r="D9" s="5" t="s">
        <v>72</v>
      </c>
      <c r="E9" s="6" t="s">
        <v>72</v>
      </c>
      <c r="F9" s="7"/>
      <c r="G9" s="7"/>
    </row>
    <row r="12" spans="2:5" ht="43.5" customHeight="1">
      <c r="B12" s="55" t="s">
        <v>233</v>
      </c>
      <c r="C12" s="55"/>
      <c r="D12" s="55"/>
      <c r="E12" s="55"/>
    </row>
  </sheetData>
  <sheetProtection/>
  <mergeCells count="1">
    <mergeCell ref="B12:E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23" customWidth="1"/>
    <col min="3" max="3" width="46.8515625" style="23" customWidth="1"/>
    <col min="4" max="4" width="12.57421875" style="23" customWidth="1"/>
    <col min="5" max="5" width="13.7109375" style="12" customWidth="1"/>
    <col min="6" max="16384" width="9.140625" style="23" customWidth="1"/>
  </cols>
  <sheetData>
    <row r="1" spans="2:6" s="1" customFormat="1" ht="18.75">
      <c r="B1" s="15" t="s">
        <v>223</v>
      </c>
      <c r="E1" s="8"/>
      <c r="F1" s="3"/>
    </row>
    <row r="2" spans="5:6" s="1" customFormat="1" ht="15.75">
      <c r="E2" s="8"/>
      <c r="F2" s="3"/>
    </row>
    <row r="3" spans="2:5" s="7" customFormat="1" ht="33.75" customHeight="1">
      <c r="B3" s="5" t="s">
        <v>1</v>
      </c>
      <c r="C3" s="6" t="s">
        <v>161</v>
      </c>
      <c r="D3" s="6" t="s">
        <v>3</v>
      </c>
      <c r="E3" s="6" t="s">
        <v>4</v>
      </c>
    </row>
    <row r="4" spans="2:7" s="1" customFormat="1" ht="15.75">
      <c r="B4" s="5" t="s">
        <v>5</v>
      </c>
      <c r="C4" s="16" t="s">
        <v>40</v>
      </c>
      <c r="D4" s="6" t="s">
        <v>72</v>
      </c>
      <c r="E4" s="22">
        <v>42053</v>
      </c>
      <c r="F4" s="7"/>
      <c r="G4" s="7"/>
    </row>
    <row r="5" spans="2:6" s="1" customFormat="1" ht="31.5">
      <c r="B5" s="5" t="s">
        <v>7</v>
      </c>
      <c r="C5" s="4" t="s">
        <v>224</v>
      </c>
      <c r="D5" s="5" t="s">
        <v>72</v>
      </c>
      <c r="E5" s="6"/>
      <c r="F5" s="3"/>
    </row>
    <row r="6" spans="2:6" s="1" customFormat="1" ht="47.25">
      <c r="B6" s="5" t="s">
        <v>8</v>
      </c>
      <c r="C6" s="4" t="s">
        <v>225</v>
      </c>
      <c r="D6" s="5" t="s">
        <v>72</v>
      </c>
      <c r="E6" s="6"/>
      <c r="F6" s="3"/>
    </row>
    <row r="7" spans="3:6" s="1" customFormat="1" ht="15.75">
      <c r="C7" s="3"/>
      <c r="E7" s="8"/>
      <c r="F7" s="3"/>
    </row>
    <row r="8" spans="5:6" s="1" customFormat="1" ht="15.75">
      <c r="E8" s="8"/>
      <c r="F8" s="3"/>
    </row>
    <row r="9" spans="5:6" s="1" customFormat="1" ht="15.75">
      <c r="E9" s="8"/>
      <c r="F9" s="3"/>
    </row>
    <row r="10" spans="5:6" s="1" customFormat="1" ht="15.75">
      <c r="E10" s="8"/>
      <c r="F10" s="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77"/>
  <sheetViews>
    <sheetView tabSelected="1" zoomScalePageLayoutView="0" workbookViewId="0" topLeftCell="A46">
      <selection activeCell="E78" sqref="E78"/>
    </sheetView>
  </sheetViews>
  <sheetFormatPr defaultColWidth="9.140625" defaultRowHeight="15"/>
  <cols>
    <col min="1" max="2" width="9.140625" style="1" customWidth="1"/>
    <col min="3" max="3" width="54.28125" style="1" customWidth="1"/>
    <col min="4" max="4" width="39.140625" style="1" customWidth="1"/>
    <col min="5" max="5" width="21.140625" style="7" customWidth="1"/>
    <col min="6" max="16384" width="9.140625" style="1" customWidth="1"/>
  </cols>
  <sheetData>
    <row r="1" ht="18.75">
      <c r="B1" s="15" t="s">
        <v>160</v>
      </c>
    </row>
    <row r="3" spans="2:5" s="7" customFormat="1" ht="33.75" customHeight="1">
      <c r="B3" s="5" t="s">
        <v>1</v>
      </c>
      <c r="C3" s="6" t="s">
        <v>161</v>
      </c>
      <c r="D3" s="6" t="s">
        <v>3</v>
      </c>
      <c r="E3" s="6" t="s">
        <v>4</v>
      </c>
    </row>
    <row r="4" spans="2:7" ht="15.75">
      <c r="B4" s="5" t="s">
        <v>5</v>
      </c>
      <c r="C4" s="16" t="s">
        <v>40</v>
      </c>
      <c r="D4" s="6" t="s">
        <v>72</v>
      </c>
      <c r="E4" s="22">
        <v>42082</v>
      </c>
      <c r="F4" s="7"/>
      <c r="G4" s="7"/>
    </row>
    <row r="5" spans="2:5" ht="15.75">
      <c r="B5" s="5" t="s">
        <v>7</v>
      </c>
      <c r="C5" s="2" t="s">
        <v>162</v>
      </c>
      <c r="D5" s="6" t="s">
        <v>72</v>
      </c>
      <c r="E5" s="17">
        <v>41640</v>
      </c>
    </row>
    <row r="6" spans="2:5" ht="15.75">
      <c r="B6" s="5" t="s">
        <v>8</v>
      </c>
      <c r="C6" s="2" t="s">
        <v>163</v>
      </c>
      <c r="D6" s="6" t="s">
        <v>72</v>
      </c>
      <c r="E6" s="17">
        <v>42004</v>
      </c>
    </row>
    <row r="7" spans="2:5" ht="30" customHeight="1">
      <c r="B7" s="52" t="s">
        <v>164</v>
      </c>
      <c r="C7" s="52"/>
      <c r="D7" s="52"/>
      <c r="E7" s="52"/>
    </row>
    <row r="8" spans="2:5" ht="31.5">
      <c r="B8" s="5" t="s">
        <v>10</v>
      </c>
      <c r="C8" s="4" t="s">
        <v>165</v>
      </c>
      <c r="D8" s="6" t="s">
        <v>152</v>
      </c>
      <c r="E8" s="30">
        <v>62370.59</v>
      </c>
    </row>
    <row r="9" spans="2:5" ht="15.75">
      <c r="B9" s="5" t="s">
        <v>12</v>
      </c>
      <c r="C9" s="4" t="s">
        <v>166</v>
      </c>
      <c r="D9" s="6" t="s">
        <v>152</v>
      </c>
      <c r="E9" s="5">
        <f>E8</f>
        <v>62370.59</v>
      </c>
    </row>
    <row r="10" spans="2:5" ht="15.75">
      <c r="B10" s="5" t="s">
        <v>13</v>
      </c>
      <c r="C10" s="4" t="s">
        <v>167</v>
      </c>
      <c r="D10" s="6" t="s">
        <v>152</v>
      </c>
      <c r="E10" s="5" t="s">
        <v>72</v>
      </c>
    </row>
    <row r="11" spans="2:5" ht="31.5">
      <c r="B11" s="5" t="s">
        <v>14</v>
      </c>
      <c r="C11" s="4" t="s">
        <v>168</v>
      </c>
      <c r="D11" s="6" t="s">
        <v>152</v>
      </c>
      <c r="E11" s="5"/>
    </row>
    <row r="12" spans="2:5" ht="31.5">
      <c r="B12" s="5" t="s">
        <v>298</v>
      </c>
      <c r="C12" s="4" t="s">
        <v>299</v>
      </c>
      <c r="D12" s="6" t="s">
        <v>152</v>
      </c>
      <c r="E12" s="30">
        <v>894632.08</v>
      </c>
    </row>
    <row r="13" spans="2:5" ht="15.75">
      <c r="B13" s="5" t="s">
        <v>15</v>
      </c>
      <c r="C13" s="4" t="s">
        <v>169</v>
      </c>
      <c r="D13" s="6" t="s">
        <v>152</v>
      </c>
      <c r="E13" s="5">
        <f>E12-E14-E15</f>
        <v>610587.98</v>
      </c>
    </row>
    <row r="14" spans="2:5" ht="15.75">
      <c r="B14" s="5" t="s">
        <v>16</v>
      </c>
      <c r="C14" s="4" t="s">
        <v>170</v>
      </c>
      <c r="D14" s="6" t="s">
        <v>152</v>
      </c>
      <c r="E14" s="5">
        <v>142076</v>
      </c>
    </row>
    <row r="15" spans="2:5" ht="15.75">
      <c r="B15" s="5" t="s">
        <v>17</v>
      </c>
      <c r="C15" s="4" t="s">
        <v>171</v>
      </c>
      <c r="D15" s="6" t="s">
        <v>152</v>
      </c>
      <c r="E15" s="5">
        <v>141968.1</v>
      </c>
    </row>
    <row r="16" spans="2:5" ht="15.75">
      <c r="B16" s="5" t="s">
        <v>18</v>
      </c>
      <c r="C16" s="4" t="s">
        <v>172</v>
      </c>
      <c r="D16" s="6" t="s">
        <v>152</v>
      </c>
      <c r="E16" s="30">
        <f>SUM(E17:E21)</f>
        <v>946454.11</v>
      </c>
    </row>
    <row r="17" spans="2:5" ht="15.75">
      <c r="B17" s="5" t="s">
        <v>19</v>
      </c>
      <c r="C17" s="4" t="s">
        <v>173</v>
      </c>
      <c r="D17" s="6" t="s">
        <v>152</v>
      </c>
      <c r="E17" s="5">
        <v>863416.25</v>
      </c>
    </row>
    <row r="18" spans="2:5" ht="15.75">
      <c r="B18" s="5" t="s">
        <v>20</v>
      </c>
      <c r="C18" s="4" t="s">
        <v>174</v>
      </c>
      <c r="D18" s="6" t="s">
        <v>152</v>
      </c>
      <c r="E18" s="5" t="s">
        <v>72</v>
      </c>
    </row>
    <row r="19" spans="2:5" ht="15.75">
      <c r="B19" s="5" t="s">
        <v>21</v>
      </c>
      <c r="C19" s="4" t="s">
        <v>175</v>
      </c>
      <c r="D19" s="6" t="s">
        <v>152</v>
      </c>
      <c r="E19" s="5" t="s">
        <v>72</v>
      </c>
    </row>
    <row r="20" spans="2:5" ht="31.5">
      <c r="B20" s="5" t="s">
        <v>22</v>
      </c>
      <c r="C20" s="4" t="s">
        <v>176</v>
      </c>
      <c r="D20" s="6" t="s">
        <v>152</v>
      </c>
      <c r="E20" s="5">
        <f>4800+1600+76637.86</f>
        <v>83037.86</v>
      </c>
    </row>
    <row r="21" spans="2:5" ht="15.75">
      <c r="B21" s="5" t="s">
        <v>23</v>
      </c>
      <c r="C21" s="4" t="s">
        <v>177</v>
      </c>
      <c r="D21" s="6" t="s">
        <v>152</v>
      </c>
      <c r="E21" s="5" t="s">
        <v>72</v>
      </c>
    </row>
    <row r="22" spans="2:5" ht="15.75">
      <c r="B22" s="5" t="s">
        <v>24</v>
      </c>
      <c r="C22" s="4" t="s">
        <v>178</v>
      </c>
      <c r="D22" s="6" t="s">
        <v>152</v>
      </c>
      <c r="E22" s="5">
        <f>E16+E8</f>
        <v>1008824.7</v>
      </c>
    </row>
    <row r="23" spans="2:5" ht="31.5">
      <c r="B23" s="5" t="s">
        <v>25</v>
      </c>
      <c r="C23" s="4" t="s">
        <v>179</v>
      </c>
      <c r="D23" s="6" t="s">
        <v>152</v>
      </c>
      <c r="E23" s="30">
        <f>E8+E16-E12</f>
        <v>114192.62</v>
      </c>
    </row>
    <row r="24" spans="2:5" ht="15.75">
      <c r="B24" s="5" t="s">
        <v>26</v>
      </c>
      <c r="C24" s="4" t="s">
        <v>180</v>
      </c>
      <c r="D24" s="6" t="s">
        <v>152</v>
      </c>
      <c r="E24" s="5">
        <f>E23</f>
        <v>114192.62</v>
      </c>
    </row>
    <row r="25" spans="2:5" ht="15.75">
      <c r="B25" s="5" t="s">
        <v>27</v>
      </c>
      <c r="C25" s="4" t="s">
        <v>167</v>
      </c>
      <c r="D25" s="6" t="s">
        <v>152</v>
      </c>
      <c r="E25" s="5" t="s">
        <v>72</v>
      </c>
    </row>
    <row r="26" spans="2:5" ht="35.25" customHeight="1">
      <c r="B26" s="49" t="s">
        <v>181</v>
      </c>
      <c r="C26" s="50"/>
      <c r="D26" s="50"/>
      <c r="E26" s="51"/>
    </row>
    <row r="27" spans="2:5" s="3" customFormat="1" ht="31.5" customHeight="1">
      <c r="B27" s="32" t="s">
        <v>28</v>
      </c>
      <c r="C27" s="4" t="s">
        <v>182</v>
      </c>
      <c r="D27" s="4" t="s">
        <v>300</v>
      </c>
      <c r="E27" s="4" t="s">
        <v>301</v>
      </c>
    </row>
    <row r="28" spans="2:5" ht="42.75" customHeight="1">
      <c r="B28" s="5"/>
      <c r="C28" s="33" t="s">
        <v>302</v>
      </c>
      <c r="D28" s="6" t="s">
        <v>303</v>
      </c>
      <c r="E28" s="6" t="s">
        <v>304</v>
      </c>
    </row>
    <row r="29" spans="2:5" ht="42.75" customHeight="1">
      <c r="B29" s="5"/>
      <c r="C29" s="2" t="s">
        <v>305</v>
      </c>
      <c r="D29" s="6" t="s">
        <v>303</v>
      </c>
      <c r="E29" s="6" t="s">
        <v>306</v>
      </c>
    </row>
    <row r="30" spans="2:5" ht="18" customHeight="1">
      <c r="B30" s="5"/>
      <c r="C30" s="2" t="s">
        <v>307</v>
      </c>
      <c r="D30" s="34" t="s">
        <v>308</v>
      </c>
      <c r="E30" s="5" t="s">
        <v>309</v>
      </c>
    </row>
    <row r="31" spans="2:5" ht="18" customHeight="1">
      <c r="B31" s="5"/>
      <c r="C31" s="2" t="s">
        <v>310</v>
      </c>
      <c r="D31" s="6" t="s">
        <v>311</v>
      </c>
      <c r="E31" s="5" t="s">
        <v>312</v>
      </c>
    </row>
    <row r="32" spans="2:5" ht="18" customHeight="1">
      <c r="B32" s="5"/>
      <c r="C32" s="2" t="s">
        <v>313</v>
      </c>
      <c r="D32" s="35" t="s">
        <v>314</v>
      </c>
      <c r="E32" s="5" t="s">
        <v>315</v>
      </c>
    </row>
    <row r="33" spans="2:5" ht="18" customHeight="1">
      <c r="B33" s="5"/>
      <c r="C33" s="36" t="s">
        <v>316</v>
      </c>
      <c r="D33" s="34" t="s">
        <v>317</v>
      </c>
      <c r="E33" s="5" t="s">
        <v>157</v>
      </c>
    </row>
    <row r="34" spans="2:5" ht="18" customHeight="1">
      <c r="B34" s="5"/>
      <c r="C34" s="2" t="s">
        <v>318</v>
      </c>
      <c r="D34" s="6" t="s">
        <v>319</v>
      </c>
      <c r="E34" s="5" t="s">
        <v>320</v>
      </c>
    </row>
    <row r="35" spans="2:5" ht="44.25" customHeight="1">
      <c r="B35" s="5"/>
      <c r="C35" s="2" t="s">
        <v>354</v>
      </c>
      <c r="D35" s="34" t="s">
        <v>355</v>
      </c>
      <c r="E35" s="5" t="s">
        <v>312</v>
      </c>
    </row>
    <row r="36" spans="2:5" ht="30.75" customHeight="1">
      <c r="B36" s="5"/>
      <c r="C36" s="2" t="s">
        <v>321</v>
      </c>
      <c r="D36" s="6" t="s">
        <v>303</v>
      </c>
      <c r="E36" s="37" t="s">
        <v>322</v>
      </c>
    </row>
    <row r="37" spans="2:5" ht="51" customHeight="1">
      <c r="B37" s="5"/>
      <c r="C37" s="2" t="s">
        <v>323</v>
      </c>
      <c r="D37" s="6" t="s">
        <v>303</v>
      </c>
      <c r="E37" s="6" t="s">
        <v>306</v>
      </c>
    </row>
    <row r="38" spans="2:5" ht="18" customHeight="1">
      <c r="B38" s="5"/>
      <c r="C38" s="2" t="s">
        <v>324</v>
      </c>
      <c r="D38" s="6" t="s">
        <v>303</v>
      </c>
      <c r="E38" s="6" t="s">
        <v>325</v>
      </c>
    </row>
    <row r="39" spans="2:5" ht="18" customHeight="1">
      <c r="B39" s="5"/>
      <c r="C39" s="2" t="s">
        <v>326</v>
      </c>
      <c r="D39" s="6" t="s">
        <v>303</v>
      </c>
      <c r="E39" s="6" t="s">
        <v>304</v>
      </c>
    </row>
    <row r="40" spans="2:5" ht="18" customHeight="1">
      <c r="B40" s="5"/>
      <c r="C40" s="2" t="s">
        <v>327</v>
      </c>
      <c r="D40" s="37" t="s">
        <v>328</v>
      </c>
      <c r="E40" s="5" t="s">
        <v>309</v>
      </c>
    </row>
    <row r="41" spans="2:5" ht="18" customHeight="1">
      <c r="B41" s="5"/>
      <c r="C41" s="2" t="s">
        <v>329</v>
      </c>
      <c r="D41" s="34" t="s">
        <v>330</v>
      </c>
      <c r="E41" s="5" t="s">
        <v>325</v>
      </c>
    </row>
    <row r="42" spans="2:5" ht="18" customHeight="1">
      <c r="B42" s="5"/>
      <c r="C42" s="2" t="s">
        <v>331</v>
      </c>
      <c r="D42" s="6" t="s">
        <v>332</v>
      </c>
      <c r="E42" s="5" t="s">
        <v>325</v>
      </c>
    </row>
    <row r="43" spans="2:5" ht="18" customHeight="1">
      <c r="B43" s="5"/>
      <c r="C43" s="2" t="s">
        <v>333</v>
      </c>
      <c r="D43" s="6" t="s">
        <v>303</v>
      </c>
      <c r="E43" s="6" t="s">
        <v>325</v>
      </c>
    </row>
    <row r="44" spans="2:5" ht="18" customHeight="1">
      <c r="B44" s="5"/>
      <c r="C44" s="2" t="s">
        <v>334</v>
      </c>
      <c r="D44" s="6" t="s">
        <v>159</v>
      </c>
      <c r="E44" s="5" t="s">
        <v>157</v>
      </c>
    </row>
    <row r="45" spans="2:5" ht="42.75" customHeight="1">
      <c r="B45" s="5"/>
      <c r="C45" s="2" t="s">
        <v>335</v>
      </c>
      <c r="D45" s="6" t="s">
        <v>303</v>
      </c>
      <c r="E45" s="6" t="s">
        <v>336</v>
      </c>
    </row>
    <row r="46" spans="2:5" ht="15.75">
      <c r="B46" s="49" t="s">
        <v>183</v>
      </c>
      <c r="C46" s="50"/>
      <c r="D46" s="50"/>
      <c r="E46" s="51"/>
    </row>
    <row r="47" spans="2:5" ht="15.75">
      <c r="B47" s="5" t="s">
        <v>31</v>
      </c>
      <c r="C47" s="4" t="s">
        <v>184</v>
      </c>
      <c r="D47" s="5" t="s">
        <v>359</v>
      </c>
      <c r="E47" s="5">
        <v>2</v>
      </c>
    </row>
    <row r="48" spans="2:5" ht="15.75">
      <c r="B48" s="5" t="s">
        <v>32</v>
      </c>
      <c r="C48" s="4" t="s">
        <v>185</v>
      </c>
      <c r="D48" s="5" t="s">
        <v>359</v>
      </c>
      <c r="E48" s="5">
        <v>2</v>
      </c>
    </row>
    <row r="49" spans="2:5" ht="31.5">
      <c r="B49" s="5" t="s">
        <v>33</v>
      </c>
      <c r="C49" s="4" t="s">
        <v>186</v>
      </c>
      <c r="D49" s="5" t="s">
        <v>359</v>
      </c>
      <c r="E49" s="5">
        <v>0</v>
      </c>
    </row>
    <row r="50" spans="2:5" ht="15.75">
      <c r="B50" s="5" t="s">
        <v>34</v>
      </c>
      <c r="C50" s="4" t="s">
        <v>187</v>
      </c>
      <c r="D50" s="5" t="s">
        <v>152</v>
      </c>
      <c r="E50" s="5">
        <v>45503.97</v>
      </c>
    </row>
    <row r="51" spans="2:5" ht="15.75">
      <c r="B51" s="46" t="s">
        <v>188</v>
      </c>
      <c r="C51" s="47"/>
      <c r="D51" s="47"/>
      <c r="E51" s="48"/>
    </row>
    <row r="52" spans="2:5" ht="31.5">
      <c r="B52" s="5" t="s">
        <v>35</v>
      </c>
      <c r="C52" s="4" t="s">
        <v>165</v>
      </c>
      <c r="D52" s="2"/>
      <c r="E52" s="5" t="s">
        <v>72</v>
      </c>
    </row>
    <row r="53" spans="2:5" ht="15.75">
      <c r="B53" s="5" t="s">
        <v>36</v>
      </c>
      <c r="C53" s="4" t="s">
        <v>166</v>
      </c>
      <c r="D53" s="2"/>
      <c r="E53" s="5" t="s">
        <v>72</v>
      </c>
    </row>
    <row r="54" spans="2:5" ht="15.75">
      <c r="B54" s="5" t="s">
        <v>37</v>
      </c>
      <c r="C54" s="4" t="s">
        <v>167</v>
      </c>
      <c r="D54" s="2"/>
      <c r="E54" s="5" t="s">
        <v>72</v>
      </c>
    </row>
    <row r="55" spans="2:5" ht="31.5">
      <c r="B55" s="5" t="s">
        <v>38</v>
      </c>
      <c r="C55" s="4" t="s">
        <v>179</v>
      </c>
      <c r="D55" s="2"/>
      <c r="E55" s="5" t="s">
        <v>72</v>
      </c>
    </row>
    <row r="56" spans="2:5" ht="15.75">
      <c r="B56" s="5" t="s">
        <v>189</v>
      </c>
      <c r="C56" s="4" t="s">
        <v>180</v>
      </c>
      <c r="D56" s="2"/>
      <c r="E56" s="5" t="s">
        <v>72</v>
      </c>
    </row>
    <row r="57" spans="2:5" ht="15.75">
      <c r="B57" s="5" t="s">
        <v>190</v>
      </c>
      <c r="C57" s="4" t="s">
        <v>167</v>
      </c>
      <c r="D57" s="2"/>
      <c r="E57" s="5" t="s">
        <v>72</v>
      </c>
    </row>
    <row r="58" spans="2:5" ht="15.75">
      <c r="B58" s="46" t="s">
        <v>191</v>
      </c>
      <c r="C58" s="47"/>
      <c r="D58" s="47"/>
      <c r="E58" s="48"/>
    </row>
    <row r="59" spans="2:5" ht="15.75">
      <c r="B59" s="5" t="s">
        <v>192</v>
      </c>
      <c r="C59" s="4" t="s">
        <v>193</v>
      </c>
      <c r="D59" s="2"/>
      <c r="E59" s="5" t="s">
        <v>72</v>
      </c>
    </row>
    <row r="60" spans="2:5" ht="15.75">
      <c r="B60" s="5" t="s">
        <v>194</v>
      </c>
      <c r="C60" s="4" t="s">
        <v>74</v>
      </c>
      <c r="D60" s="2"/>
      <c r="E60" s="5" t="s">
        <v>72</v>
      </c>
    </row>
    <row r="61" spans="2:5" ht="15.75">
      <c r="B61" s="5" t="s">
        <v>195</v>
      </c>
      <c r="C61" s="4" t="s">
        <v>196</v>
      </c>
      <c r="D61" s="2"/>
      <c r="E61" s="5" t="s">
        <v>72</v>
      </c>
    </row>
    <row r="62" spans="2:5" ht="15.75">
      <c r="B62" s="5" t="s">
        <v>197</v>
      </c>
      <c r="C62" s="4" t="s">
        <v>198</v>
      </c>
      <c r="D62" s="2"/>
      <c r="E62" s="38" t="s">
        <v>72</v>
      </c>
    </row>
    <row r="63" spans="2:5" ht="15.75">
      <c r="B63" s="5" t="s">
        <v>199</v>
      </c>
      <c r="C63" s="4" t="s">
        <v>200</v>
      </c>
      <c r="D63" s="2"/>
      <c r="E63" s="5" t="s">
        <v>72</v>
      </c>
    </row>
    <row r="64" spans="2:5" ht="15.75">
      <c r="B64" s="5" t="s">
        <v>201</v>
      </c>
      <c r="C64" s="4" t="s">
        <v>202</v>
      </c>
      <c r="D64" s="2"/>
      <c r="E64" s="5" t="s">
        <v>72</v>
      </c>
    </row>
    <row r="65" spans="2:5" ht="31.5">
      <c r="B65" s="5" t="s">
        <v>203</v>
      </c>
      <c r="C65" s="4" t="s">
        <v>204</v>
      </c>
      <c r="D65" s="2"/>
      <c r="E65" s="5" t="s">
        <v>72</v>
      </c>
    </row>
    <row r="66" spans="2:5" ht="31.5">
      <c r="B66" s="5" t="s">
        <v>205</v>
      </c>
      <c r="C66" s="4" t="s">
        <v>206</v>
      </c>
      <c r="D66" s="2"/>
      <c r="E66" s="5" t="s">
        <v>72</v>
      </c>
    </row>
    <row r="67" spans="2:5" ht="31.5">
      <c r="B67" s="5" t="s">
        <v>207</v>
      </c>
      <c r="C67" s="4" t="s">
        <v>208</v>
      </c>
      <c r="D67" s="2"/>
      <c r="E67" s="5" t="s">
        <v>72</v>
      </c>
    </row>
    <row r="68" spans="2:5" ht="31.5">
      <c r="B68" s="5" t="s">
        <v>209</v>
      </c>
      <c r="C68" s="4" t="s">
        <v>210</v>
      </c>
      <c r="D68" s="2"/>
      <c r="E68" s="5" t="s">
        <v>72</v>
      </c>
    </row>
    <row r="69" spans="2:5" ht="15.75">
      <c r="B69" s="46" t="s">
        <v>211</v>
      </c>
      <c r="C69" s="47"/>
      <c r="D69" s="47"/>
      <c r="E69" s="48"/>
    </row>
    <row r="70" spans="2:5" ht="15.75">
      <c r="B70" s="5" t="s">
        <v>212</v>
      </c>
      <c r="C70" s="4" t="s">
        <v>184</v>
      </c>
      <c r="D70" s="2"/>
      <c r="E70" s="5" t="s">
        <v>72</v>
      </c>
    </row>
    <row r="71" spans="2:5" ht="15.75">
      <c r="B71" s="5" t="s">
        <v>213</v>
      </c>
      <c r="C71" s="4" t="s">
        <v>185</v>
      </c>
      <c r="D71" s="2"/>
      <c r="E71" s="5" t="s">
        <v>72</v>
      </c>
    </row>
    <row r="72" spans="2:5" ht="31.5">
      <c r="B72" s="5" t="s">
        <v>214</v>
      </c>
      <c r="C72" s="4" t="s">
        <v>186</v>
      </c>
      <c r="D72" s="2"/>
      <c r="E72" s="5" t="s">
        <v>72</v>
      </c>
    </row>
    <row r="73" spans="2:5" ht="15.75">
      <c r="B73" s="5" t="s">
        <v>215</v>
      </c>
      <c r="C73" s="4" t="s">
        <v>187</v>
      </c>
      <c r="D73" s="2"/>
      <c r="E73" s="5" t="s">
        <v>72</v>
      </c>
    </row>
    <row r="74" spans="2:5" ht="15.75">
      <c r="B74" s="49" t="s">
        <v>216</v>
      </c>
      <c r="C74" s="50"/>
      <c r="D74" s="50"/>
      <c r="E74" s="51"/>
    </row>
    <row r="75" spans="2:5" ht="15.75">
      <c r="B75" s="5" t="s">
        <v>217</v>
      </c>
      <c r="C75" s="2" t="s">
        <v>218</v>
      </c>
      <c r="D75" s="5" t="s">
        <v>359</v>
      </c>
      <c r="E75" s="5">
        <v>2</v>
      </c>
    </row>
    <row r="76" spans="2:5" ht="15.75">
      <c r="B76" s="5" t="s">
        <v>219</v>
      </c>
      <c r="C76" s="2" t="s">
        <v>220</v>
      </c>
      <c r="D76" s="5" t="s">
        <v>359</v>
      </c>
      <c r="E76" s="5">
        <v>1</v>
      </c>
    </row>
    <row r="77" spans="2:5" ht="31.5">
      <c r="B77" s="5" t="s">
        <v>221</v>
      </c>
      <c r="C77" s="4" t="s">
        <v>222</v>
      </c>
      <c r="D77" s="5" t="s">
        <v>152</v>
      </c>
      <c r="E77" s="5">
        <v>87347</v>
      </c>
    </row>
  </sheetData>
  <sheetProtection/>
  <mergeCells count="7">
    <mergeCell ref="B69:E69"/>
    <mergeCell ref="B74:E74"/>
    <mergeCell ref="B7:E7"/>
    <mergeCell ref="B26:E26"/>
    <mergeCell ref="B46:E46"/>
    <mergeCell ref="B51:E51"/>
    <mergeCell ref="B58:E5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2015-02-04T08:44:55Z</cp:lastPrinted>
  <dcterms:created xsi:type="dcterms:W3CDTF">2015-01-27T20:41:45Z</dcterms:created>
  <dcterms:modified xsi:type="dcterms:W3CDTF">2015-04-08T08:17:06Z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